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BRANKA KOSTADINOVIC\2018\Јавне набавке 2024\ПЛАНОВИ\"/>
    </mc:Choice>
  </mc:AlternateContent>
  <xr:revisionPtr revIDLastSave="0" documentId="13_ncr:1_{C7BF6371-4E15-4ED7-BC9D-BA6AEE87EEE9}" xr6:coauthVersionLast="43" xr6:coauthVersionMax="43" xr10:uidLastSave="{00000000-0000-0000-0000-000000000000}"/>
  <bookViews>
    <workbookView xWindow="-108" yWindow="-108" windowWidth="23256" windowHeight="12576" activeTab="1" xr2:uid="{00000000-000D-0000-FFFF-FFFF00000000}"/>
  </bookViews>
  <sheets>
    <sheet name="PLAN NABAVKE" sheetId="1" r:id="rId1"/>
    <sheet name="PLAN NABAVKE ISPOD ZAKONA" sheetId="2" r:id="rId2"/>
    <sheet name="Sheet3" sheetId="3" r:id="rId3"/>
  </sheets>
  <externalReferences>
    <externalReference r:id="rId4"/>
  </externalReferences>
  <definedNames>
    <definedName name="_xlnm._FilterDatabase" localSheetId="1" hidden="1">'PLAN NABAVKE ISPOD ZAKONA'!$A$2:$K$106</definedName>
    <definedName name="_xlnm.Print_Area" localSheetId="0">'PLAN NABAVKE'!$A$1:$Q$23</definedName>
    <definedName name="_xlnm.Print_Titles" localSheetId="1">'PLAN NABAVKE ISPOD ZAKONA'!$1:$2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8" i="2" l="1"/>
  <c r="F38" i="2" l="1"/>
  <c r="F30" i="2"/>
  <c r="D10" i="1"/>
  <c r="D12" i="1"/>
  <c r="F19" i="2"/>
  <c r="F18" i="2"/>
  <c r="C4" i="2" l="1"/>
  <c r="C5" i="2" s="1"/>
  <c r="C6" i="2" s="1"/>
  <c r="C9" i="2" s="1"/>
  <c r="C10" i="2" s="1"/>
  <c r="C11" i="2" s="1"/>
  <c r="C12" i="2" s="1"/>
  <c r="C13" i="2" s="1"/>
  <c r="C14" i="2" s="1"/>
  <c r="C15" i="2" s="1"/>
  <c r="C16" i="2" s="1"/>
  <c r="C17" i="2" s="1"/>
  <c r="C18" i="2" s="1"/>
  <c r="C19" i="2" s="1"/>
  <c r="C20" i="2" s="1"/>
  <c r="C21" i="2" s="1"/>
  <c r="C22" i="2" s="1"/>
  <c r="C27" i="2"/>
  <c r="C28" i="2" s="1"/>
  <c r="C29" i="2" s="1"/>
  <c r="C30" i="2" s="1"/>
  <c r="C31" i="2" s="1"/>
  <c r="C32" i="2" s="1"/>
  <c r="C33" i="2" s="1"/>
  <c r="C34" i="2" s="1"/>
  <c r="C35" i="2" s="1"/>
  <c r="C36" i="2" s="1"/>
  <c r="C37" i="2" s="1"/>
  <c r="C38" i="2" s="1"/>
  <c r="C39" i="2" s="1"/>
  <c r="C40" i="2" s="1"/>
  <c r="C41" i="2" s="1"/>
  <c r="C42" i="2" s="1"/>
  <c r="C43" i="2" s="1"/>
  <c r="C44" i="2" s="1"/>
  <c r="C45" i="2" s="1"/>
  <c r="C46" i="2" s="1"/>
  <c r="C47" i="2" s="1"/>
  <c r="C48" i="2" s="1"/>
  <c r="C49" i="2" s="1"/>
  <c r="C50" i="2" s="1"/>
  <c r="C51" i="2" s="1"/>
  <c r="C52" i="2" s="1"/>
  <c r="C53" i="2" s="1"/>
  <c r="C54" i="2" s="1"/>
  <c r="C55" i="2" s="1"/>
  <c r="C56" i="2" s="1"/>
  <c r="C57" i="2" s="1"/>
  <c r="C58" i="2" s="1"/>
  <c r="C59" i="2" s="1"/>
  <c r="C60" i="2" s="1"/>
  <c r="C61" i="2" s="1"/>
  <c r="C62" i="2" s="1"/>
  <c r="C63" i="2" s="1"/>
  <c r="C64" i="2" s="1"/>
  <c r="C65" i="2" s="1"/>
  <c r="C66" i="2" s="1"/>
  <c r="C67" i="2" s="1"/>
  <c r="C68" i="2" s="1"/>
  <c r="C69" i="2" s="1"/>
  <c r="C70" i="2" s="1"/>
  <c r="C71" i="2" s="1"/>
  <c r="C72" i="2" s="1"/>
  <c r="C73" i="2" s="1"/>
  <c r="C74" i="2" s="1"/>
  <c r="C75" i="2" s="1"/>
  <c r="C76" i="2" s="1"/>
  <c r="C77" i="2" s="1"/>
  <c r="C78" i="2" s="1"/>
  <c r="C79" i="2" s="1"/>
  <c r="C80" i="2" s="1"/>
  <c r="C81" i="2" s="1"/>
  <c r="C82" i="2" s="1"/>
  <c r="C83" i="2" s="1"/>
  <c r="C84" i="2" s="1"/>
  <c r="C85" i="2" s="1"/>
  <c r="C86" i="2" s="1"/>
  <c r="C87" i="2" s="1"/>
  <c r="C88" i="2" s="1"/>
  <c r="C89" i="2" s="1"/>
  <c r="C90" i="2" s="1"/>
  <c r="C91" i="2" s="1"/>
  <c r="C92" i="2" s="1"/>
  <c r="C93" i="2" s="1"/>
  <c r="C94" i="2" s="1"/>
  <c r="C95" i="2" s="1"/>
  <c r="C96" i="2" s="1"/>
  <c r="C97" i="2" s="1"/>
  <c r="C98" i="2" s="1"/>
  <c r="C99" i="2" s="1"/>
  <c r="C100" i="2" s="1"/>
  <c r="C101" i="2" s="1"/>
</calcChain>
</file>

<file path=xl/sharedStrings.xml><?xml version="1.0" encoding="utf-8"?>
<sst xmlns="http://schemas.openxmlformats.org/spreadsheetml/2006/main" count="1171" uniqueCount="262">
  <si>
    <t>Rbr</t>
  </si>
  <si>
    <t>Predmet javne nabavke</t>
  </si>
  <si>
    <t>Vrsta predmeta</t>
  </si>
  <si>
    <t>Procenjena vrednost</t>
  </si>
  <si>
    <t>Vrsta postupka</t>
  </si>
  <si>
    <t>Okvirno vreme pokretanja</t>
  </si>
  <si>
    <t xml:space="preserve">Kratak opis nabavke </t>
  </si>
  <si>
    <t xml:space="preserve">Glavna CPV oznaka </t>
  </si>
  <si>
    <t xml:space="preserve">NSTJ isporuke / izvršenja </t>
  </si>
  <si>
    <t>Napomena</t>
  </si>
  <si>
    <t>Oblikovanje po partijama</t>
  </si>
  <si>
    <t>Procenjena vrednost se NE objavljuje</t>
  </si>
  <si>
    <t>Tehnika / Okvirni sporazum</t>
  </si>
  <si>
    <t xml:space="preserve">Sprovodi telo za centralizovane javne nabavke </t>
  </si>
  <si>
    <t>Telo za centralizovane javne nabavke</t>
  </si>
  <si>
    <t xml:space="preserve">Izbor kategorije predmeta centralizovane nabavke </t>
  </si>
  <si>
    <t>Sprovodi drugi naručilac</t>
  </si>
  <si>
    <t>Dobra</t>
  </si>
  <si>
    <t>Otvoreni postupak</t>
  </si>
  <si>
    <t>4. Kvartal</t>
  </si>
  <si>
    <t>RS225</t>
  </si>
  <si>
    <t>NE</t>
  </si>
  <si>
    <t>DA</t>
  </si>
  <si>
    <t>Osiguranje dece</t>
  </si>
  <si>
    <t>Usluge</t>
  </si>
  <si>
    <t>Direktor</t>
  </si>
  <si>
    <t>Svetlana Mitić</t>
  </si>
  <si>
    <t xml:space="preserve">Nabavka ispod vrednosti - mala nabavka </t>
  </si>
  <si>
    <t>Iverica i okovi</t>
  </si>
  <si>
    <t>Pregled gasnih instalacija</t>
  </si>
  <si>
    <t>Zakonska obaveza</t>
  </si>
  <si>
    <t>Usluge popravke i pregleda fiskalnih kasa</t>
  </si>
  <si>
    <t>Održavanje mašina</t>
  </si>
  <si>
    <t>Održavanje opreme za video nadzor</t>
  </si>
  <si>
    <t>Rezanje iverice i obrada</t>
  </si>
  <si>
    <t>Pregled i baždarenje sudova pod pritiskom</t>
  </si>
  <si>
    <t>Odvoz opasnog otpada</t>
  </si>
  <si>
    <t>Skladištenje i odvoz otpada propisan Zakonom</t>
  </si>
  <si>
    <t>Odvoz sekundarnih sirovina</t>
  </si>
  <si>
    <t>Prikupljanje sekundarnih sirovina i predaja ovlašćenim organizacijama</t>
  </si>
  <si>
    <t>Neophodno za rad ustanove</t>
  </si>
  <si>
    <t>Zakup prostora za realizaciju manifestacija</t>
  </si>
  <si>
    <t>Neophodan vid zaštite objekata</t>
  </si>
  <si>
    <t>Tehnički pregled vozila</t>
  </si>
  <si>
    <t>Neophodno za registraciju vozila</t>
  </si>
  <si>
    <t>Usluge medija</t>
  </si>
  <si>
    <t>Usluge prevoza</t>
  </si>
  <si>
    <t>Usluge umetničkog direktora</t>
  </si>
  <si>
    <t>Usluge štampanja</t>
  </si>
  <si>
    <t>Usluge snimanja i produkcije</t>
  </si>
  <si>
    <t>Usluge stručnog žirija</t>
  </si>
  <si>
    <t>Scenografija za manifestacije</t>
  </si>
  <si>
    <t>Usluge rasvete</t>
  </si>
  <si>
    <t>Umetničko vođenje programa</t>
  </si>
  <si>
    <t>Usluge dirigovanja</t>
  </si>
  <si>
    <t>Izrada aranžmana</t>
  </si>
  <si>
    <t>Usluge izrade scenskih kostima za učesnike manifestacija</t>
  </si>
  <si>
    <t>Održavanje i popravka aluminijumskih vrata i prozora</t>
  </si>
  <si>
    <t>Periodično ispitivanje opreme za rad i uslova radne sredine</t>
  </si>
  <si>
    <t>Zamena prozorskih stakala</t>
  </si>
  <si>
    <t>__________________________</t>
  </si>
  <si>
    <t>1.1.1</t>
  </si>
  <si>
    <t>1. Kvartal</t>
  </si>
  <si>
    <t>1.1.3</t>
  </si>
  <si>
    <t>1.1.4</t>
  </si>
  <si>
    <t>1.1.5</t>
  </si>
  <si>
    <t>PVC materijal</t>
  </si>
  <si>
    <t>2. Kvartal</t>
  </si>
  <si>
    <t>PVC galanterija, PVC kese</t>
  </si>
  <si>
    <t>Materijal za održavanje</t>
  </si>
  <si>
    <t>3. Kvartal</t>
  </si>
  <si>
    <t>Materijali za održavanje zgrada, objekata i opreme</t>
  </si>
  <si>
    <t>1.1.7</t>
  </si>
  <si>
    <t>1.1.8</t>
  </si>
  <si>
    <t>Lična zaštitna sredstva</t>
  </si>
  <si>
    <t>HTZ oprema, radna odeća i radna obuća</t>
  </si>
  <si>
    <t>1.1.9</t>
  </si>
  <si>
    <t>Pogonsko gorivo za motorna vozila</t>
  </si>
  <si>
    <t>Evro dizel, benzin, AD Blue</t>
  </si>
  <si>
    <t>Didaktički materijal i igračke</t>
  </si>
  <si>
    <t>Sredstva i igračke za obrazovanje predškolske dece</t>
  </si>
  <si>
    <t>1.1.12</t>
  </si>
  <si>
    <t>1.2.1</t>
  </si>
  <si>
    <t>Osiguranje</t>
  </si>
  <si>
    <t>1.2.2</t>
  </si>
  <si>
    <t>1.2.3</t>
  </si>
  <si>
    <t>Osiguranje dece od nezgode</t>
  </si>
  <si>
    <t>1.2.4</t>
  </si>
  <si>
    <t>Usluge održavanja vozila</t>
  </si>
  <si>
    <t>Obavezni vidovi osiguranja po zakonu</t>
  </si>
  <si>
    <t>Predviđeni programi planom rada ustanove</t>
  </si>
  <si>
    <t>Namirnice za pripremanje obroka za decu u vrtićima</t>
  </si>
  <si>
    <t>Namirnice za pripremanje obroka za ishranu dece u produženom boravku i užine</t>
  </si>
  <si>
    <t>Potrošni materijal za usisivače</t>
  </si>
  <si>
    <t>Neophodno održavanje usisivača</t>
  </si>
  <si>
    <t>Sanitetski materijal</t>
  </si>
  <si>
    <t>Neophodna sredstva za trijažu vrtića</t>
  </si>
  <si>
    <t>Neophodno za rad vrtića</t>
  </si>
  <si>
    <t>Materijal za održavanje nameštaja</t>
  </si>
  <si>
    <t>Usluga</t>
  </si>
  <si>
    <t>Računarski potrošni materijal</t>
  </si>
  <si>
    <t>Potrošni materijal za štampače i kompjutere</t>
  </si>
  <si>
    <t>Praćenje mišljenja izmena Zakona i drugih propisa</t>
  </si>
  <si>
    <t>Neophodne publikacije za praćenje aktuelnih propisa</t>
  </si>
  <si>
    <t>Periodično ispitivanje PP aparata na hladni vodeni pritisak</t>
  </si>
  <si>
    <t>Usluge održavanja gasne instalacije u objektima</t>
  </si>
  <si>
    <t>Održavanja gasne instalacije u objektima</t>
  </si>
  <si>
    <t>Pranje vozila</t>
  </si>
  <si>
    <t>Usluge DDD</t>
  </si>
  <si>
    <t>Vanredne i redovne mere održavanja sanitarne ispravnosti objekata Ustanove</t>
  </si>
  <si>
    <t>Usluge čišćenja septičke jame</t>
  </si>
  <si>
    <t>Pražnjenje septičke jame za vrtić "Švrća" u G.Toponici</t>
  </si>
  <si>
    <t>Usluge rezanja drveća</t>
  </si>
  <si>
    <t>Obrezivanje stabala u dvorištima vrtića zbog bezbednosti zaposlenih i dece</t>
  </si>
  <si>
    <t>Obaveza po Odluci grada Niša</t>
  </si>
  <si>
    <t>Mobilna telefonija-fiskalne kase</t>
  </si>
  <si>
    <t>Neophodno za konekciju fiskalne kase</t>
  </si>
  <si>
    <t>Za potrebe manifestacija</t>
  </si>
  <si>
    <t>Održavanje računovodstvenog softvera</t>
  </si>
  <si>
    <t xml:space="preserve">Održavanje </t>
  </si>
  <si>
    <t>Fizičko obezbeđenje objekta</t>
  </si>
  <si>
    <t>Održavanje Web sajta</t>
  </si>
  <si>
    <t>Fizičko tehničko obezbeđenje objekata</t>
  </si>
  <si>
    <t>Za reklamiranje manifestacija</t>
  </si>
  <si>
    <t>Prevoz zaposlenih i dece</t>
  </si>
  <si>
    <t>Sanitarni pregled zaposlenih</t>
  </si>
  <si>
    <t>Periodični pregled zaposlenih</t>
  </si>
  <si>
    <t>Vanredni pregled procene radne sposobnosti</t>
  </si>
  <si>
    <t>Usluge uzorkovanja hrane, vode i radnih površina</t>
  </si>
  <si>
    <t>Festival Zlatna Pčelica</t>
  </si>
  <si>
    <t>Festival Zlatna Pčelica i manifestacija</t>
  </si>
  <si>
    <t>Usluge fotografisanja</t>
  </si>
  <si>
    <t>Nagrade za tekstopisce i kompozitore</t>
  </si>
  <si>
    <t>Usluge ozvučenja</t>
  </si>
  <si>
    <t>Održavanje liftova i redovni mesečni pregled</t>
  </si>
  <si>
    <t>Usluge čišćenja dimnjaka, kotlova i peći</t>
  </si>
  <si>
    <t>Održavanje zgrada i objekata</t>
  </si>
  <si>
    <t>Zamena oluka u vrtićima</t>
  </si>
  <si>
    <t>Servis i baždarenje vaga</t>
  </si>
  <si>
    <t>Popravka puromata</t>
  </si>
  <si>
    <t>Popravka kosačica i trimera</t>
  </si>
  <si>
    <t>Popravka motora i cirkulacionih pumpi</t>
  </si>
  <si>
    <t>Popravka mašina za pranje suđa</t>
  </si>
  <si>
    <t>Popravka mašina za pranje veša</t>
  </si>
  <si>
    <t>Održavanje fotokopirnih aparata</t>
  </si>
  <si>
    <t>Održavanje i popravka rashladnih uređaja</t>
  </si>
  <si>
    <t>Servis i popravka telefonske centrale</t>
  </si>
  <si>
    <t>Prenos klima uređaja po potrebi u ustanovi</t>
  </si>
  <si>
    <t>Neophodno za uređenje enterijera u vrtićima ustanove</t>
  </si>
  <si>
    <t>Neophodne telekomunikacione usluge</t>
  </si>
  <si>
    <t>Održavanje centralnog grejanja i gorionika</t>
  </si>
  <si>
    <t>Održavanje softvera</t>
  </si>
  <si>
    <t>Održavanje programa LOGIC za kuhinju</t>
  </si>
  <si>
    <t>Usluge vođenja poslova iz oblasti upravljanja otpadom</t>
  </si>
  <si>
    <t>Usluge Bezbed. i zaš. zdravlja na radu</t>
  </si>
  <si>
    <t>Usluge oštrenja, narezivanja ključeva i izrada pečata</t>
  </si>
  <si>
    <t>Neophodne usluge za potrebe kuhinje</t>
  </si>
  <si>
    <t>Ekonom klasifikacija</t>
  </si>
  <si>
    <t>Stručna literatura pravnu službu</t>
  </si>
  <si>
    <t>Stručna literatura ekonomska služba</t>
  </si>
  <si>
    <t>2.1.</t>
  </si>
  <si>
    <t>1</t>
  </si>
  <si>
    <t>2.2.</t>
  </si>
  <si>
    <t>RS226</t>
  </si>
  <si>
    <t>Reprezentacija u Ustanovi</t>
  </si>
  <si>
    <t>Reprezentacija van Ustanove</t>
  </si>
  <si>
    <t>Nabavka isljučivo pravo ponuđača</t>
  </si>
  <si>
    <t>Nabavka isključivo pravo ponuđača</t>
  </si>
  <si>
    <t>RS227</t>
  </si>
  <si>
    <t>Odvoz otpadnog tonera</t>
  </si>
  <si>
    <t>Materijal za saobraćaj - ulja i maziva</t>
  </si>
  <si>
    <t>Medicinska i laboratorijska oprema</t>
  </si>
  <si>
    <t>Oprema za trijaže vrtića</t>
  </si>
  <si>
    <t>Oprema za javnu bezbednost</t>
  </si>
  <si>
    <t>Video nadzor i alarmni sistemi</t>
  </si>
  <si>
    <t>RS228</t>
  </si>
  <si>
    <t>Namirnice za proširenu delatnost - komercijalni sektor</t>
  </si>
  <si>
    <t>Ambalaža za pakovanje peciva, torti i kolača</t>
  </si>
  <si>
    <t>JPU "PČELICA" Niš</t>
  </si>
  <si>
    <t>Sredstva za pranje posuđa u profesionalnim mašinama</t>
  </si>
  <si>
    <t>Sredstva za pranje posuđa, termosa, gajbi i kuhinjskog inventara</t>
  </si>
  <si>
    <t>Usluge interneta i fiksne telefonije</t>
  </si>
  <si>
    <t>Održavanje mašina u kuhinji</t>
  </si>
  <si>
    <t>Održavanje Web sajta ustanove</t>
  </si>
  <si>
    <t>Audit za HACCP</t>
  </si>
  <si>
    <t>Оdržavanje računara i softvera</t>
  </si>
  <si>
    <t>Izrada opštivke teretnog dela transportnog vozila</t>
  </si>
  <si>
    <t>Obavezan uslov za dostavna vozila koja prevoze hranu</t>
  </si>
  <si>
    <t>Rezervni delovi za računare</t>
  </si>
  <si>
    <t>Neophodno za održavanje računara</t>
  </si>
  <si>
    <t>Namirnice za pripremanje obroka za decu u vrtićima celodnevni boravak dece</t>
  </si>
  <si>
    <t>Ambalaža za komercijalnu delatnost</t>
  </si>
  <si>
    <t>Mehaničke i limarske popravke, putničkih i dostavnih vozila i redovni servis u garantnom roku</t>
  </si>
  <si>
    <t>Ostali materijal za prevozna sredstva ulje i maziva, sve vrste filtera i akumulatori</t>
  </si>
  <si>
    <t>Montaža i demontaža i održavanje klima uređaja</t>
  </si>
  <si>
    <t>Održavanje računara</t>
  </si>
  <si>
    <t>1.1.2</t>
  </si>
  <si>
    <t>1.1.6</t>
  </si>
  <si>
    <t>Zalihe robe za dalju prodaju</t>
  </si>
  <si>
    <t>Knjige za biblioteku</t>
  </si>
  <si>
    <t xml:space="preserve">Za vrtice literatura </t>
  </si>
  <si>
    <t>Kazan duplikator</t>
  </si>
  <si>
    <t>Kazan duplikator za spremanje obroka u kuhinji</t>
  </si>
  <si>
    <t>Kosačica za travu</t>
  </si>
  <si>
    <t>Oprema motorna za košenje trave</t>
  </si>
  <si>
    <t>Snimanje u tonskom studiju</t>
  </si>
  <si>
    <t>Usluge turističkih putovanja dece</t>
  </si>
  <si>
    <t>Usluge bagera i viljuškara</t>
  </si>
  <si>
    <t>Potrebe Ustanove</t>
  </si>
  <si>
    <t>Servisiranje konvektomata</t>
  </si>
  <si>
    <t>PLAN JAVNIH NABAVKI ZA 2024.GODINU V.01</t>
  </si>
  <si>
    <t>Administrativna oprema</t>
  </si>
  <si>
    <t>2.Kvartal</t>
  </si>
  <si>
    <t>4.Kvartal</t>
  </si>
  <si>
    <t>1.2.5</t>
  </si>
  <si>
    <t>1.Kvartal</t>
  </si>
  <si>
    <t>Neophodne za rad Ustanove</t>
  </si>
  <si>
    <t>1.1.13</t>
  </si>
  <si>
    <t>Kuhinjsko posudje i pribor za kuhinje</t>
  </si>
  <si>
    <t>Kuhinjsko posudje neophodno za rad kuhinje</t>
  </si>
  <si>
    <t>Posteljina sa sundjerom za krevetiće</t>
  </si>
  <si>
    <t>Usluge praćenja kretanja vozila</t>
  </si>
  <si>
    <t>Fizičko obezbeđenje objekta - kuhinja Mladost</t>
  </si>
  <si>
    <t>Vođenje poslova iz oblasti PPZ</t>
  </si>
  <si>
    <t>Pehari za decu</t>
  </si>
  <si>
    <t>Nagrade za dečije manifestacije</t>
  </si>
  <si>
    <t>Ispitivanje iz oblasti PPZ</t>
  </si>
  <si>
    <t>Telefonski apartati</t>
  </si>
  <si>
    <t>Usluga izrade plana za zaštitu od požara</t>
  </si>
  <si>
    <t>Neophodno za bezbedan boravak dece</t>
  </si>
  <si>
    <t>1.1.14</t>
  </si>
  <si>
    <t>RS230</t>
  </si>
  <si>
    <t>2,5 godina</t>
  </si>
  <si>
    <t>Sredstva za održavanje higijene</t>
  </si>
  <si>
    <t>Neophodna sredstva za rad</t>
  </si>
  <si>
    <t>Popravka krova u vrtiću Pinokio</t>
  </si>
  <si>
    <t>Neophodna popravka krova vrtića</t>
  </si>
  <si>
    <t>Usluga online pristupa časopisu Sl.glasnik RS</t>
  </si>
  <si>
    <t>Neophodno za praćenje propisa</t>
  </si>
  <si>
    <t>Periodični časopis za računovodstvene propise</t>
  </si>
  <si>
    <t>Pretplata na časopis CMN</t>
  </si>
  <si>
    <t>Neophodna literatura za javne nabavke</t>
  </si>
  <si>
    <t>5</t>
  </si>
  <si>
    <t>Neophodne publikacije za praćenje aktuelnih računovodstvenih propisa</t>
  </si>
  <si>
    <t>19</t>
  </si>
  <si>
    <t>Račinarska oprema</t>
  </si>
  <si>
    <t>20</t>
  </si>
  <si>
    <t>Zavese</t>
  </si>
  <si>
    <t>2.1</t>
  </si>
  <si>
    <t>21</t>
  </si>
  <si>
    <t>Dijetalni program</t>
  </si>
  <si>
    <t>Nabavka radi zamene dotrajale računarske opreme</t>
  </si>
  <si>
    <t>Proizvodi za ishranu dece na posebnom režimu ishrane</t>
  </si>
  <si>
    <t>Neophodne u prostorijama kao zaštita od sunca</t>
  </si>
  <si>
    <t>Uređenje dvorišta Crvenkapa</t>
  </si>
  <si>
    <t>77</t>
  </si>
  <si>
    <t>Šlepanje autobusa</t>
  </si>
  <si>
    <t>Neophodan vid transporta pokvarenog vozila</t>
  </si>
  <si>
    <t>2.2</t>
  </si>
  <si>
    <t>78</t>
  </si>
  <si>
    <t>Fizičko obezbeđenje objekta Uprave</t>
  </si>
  <si>
    <t xml:space="preserve">PLAN NABAVKI ZA 2024.GODINU NA KOJE SE ZAKON O JAVNIM NABAVKAMA NE PRIMENJUJE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</si>
</sst>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i/>
      <sz val="10"/>
      <color theme="2" tint="-0.749992370372631"/>
      <name val="Calibri"/>
      <family val="2"/>
      <charset val="238"/>
      <scheme val="minor"/>
    </font>
    <font>
      <sz val="10"/>
      <color rgb="FF9C0006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8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b/>
      <i/>
      <sz val="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2" fillId="2" borderId="0" applyNumberFormat="0" applyBorder="0" applyAlignment="0" applyProtection="0"/>
    <xf numFmtId="0" fontId="3" fillId="0" borderId="0" applyNumberFormat="0" applyFill="0" applyBorder="0" applyAlignment="0" applyProtection="0"/>
  </cellStyleXfs>
  <cellXfs count="57">
    <xf numFmtId="0" fontId="0" fillId="0" borderId="0" xfId="0"/>
    <xf numFmtId="0" fontId="4" fillId="4" borderId="2" xfId="3" applyFont="1" applyFill="1" applyBorder="1" applyAlignment="1">
      <alignment horizontal="center" vertical="center" wrapText="1"/>
    </xf>
    <xf numFmtId="0" fontId="5" fillId="2" borderId="3" xfId="2" applyFont="1" applyBorder="1" applyAlignment="1">
      <alignment horizontal="center" vertical="center" wrapText="1"/>
    </xf>
    <xf numFmtId="0" fontId="5" fillId="2" borderId="4" xfId="2" applyFont="1" applyBorder="1" applyAlignment="1">
      <alignment horizontal="center" vertical="center" wrapText="1"/>
    </xf>
    <xf numFmtId="0" fontId="6" fillId="3" borderId="2" xfId="1" applyFont="1" applyFill="1" applyBorder="1" applyAlignment="1">
      <alignment horizontal="center" vertical="center" wrapText="1"/>
    </xf>
    <xf numFmtId="0" fontId="6" fillId="3" borderId="5" xfId="1" applyFont="1" applyFill="1" applyBorder="1" applyAlignment="1">
      <alignment horizontal="center" vertical="center" wrapText="1"/>
    </xf>
    <xf numFmtId="0" fontId="5" fillId="2" borderId="2" xfId="2" applyFont="1" applyBorder="1" applyAlignment="1">
      <alignment horizontal="center" vertical="center" wrapText="1"/>
    </xf>
    <xf numFmtId="0" fontId="7" fillId="0" borderId="1" xfId="1" applyFont="1" applyBorder="1" applyAlignment="1" applyProtection="1">
      <alignment vertical="center" wrapText="1"/>
      <protection locked="0"/>
    </xf>
    <xf numFmtId="4" fontId="7" fillId="0" borderId="1" xfId="1" applyNumberFormat="1" applyFont="1" applyBorder="1" applyAlignment="1" applyProtection="1">
      <alignment vertical="center" wrapText="1"/>
      <protection locked="0"/>
    </xf>
    <xf numFmtId="0" fontId="10" fillId="5" borderId="8" xfId="0" applyFont="1" applyFill="1" applyBorder="1" applyAlignment="1">
      <alignment horizontal="center" vertical="center" wrapText="1"/>
    </xf>
    <xf numFmtId="0" fontId="9" fillId="0" borderId="9" xfId="0" applyFont="1" applyBorder="1" applyAlignment="1" applyProtection="1">
      <alignment vertical="center" wrapText="1"/>
      <protection locked="0"/>
    </xf>
    <xf numFmtId="0" fontId="9" fillId="0" borderId="1" xfId="0" applyFont="1" applyBorder="1" applyAlignment="1" applyProtection="1">
      <alignment vertical="center" wrapText="1"/>
      <protection locked="0"/>
    </xf>
    <xf numFmtId="0" fontId="9" fillId="0" borderId="1" xfId="0" applyFont="1" applyBorder="1" applyAlignment="1" applyProtection="1">
      <alignment horizontal="left" vertical="center" wrapText="1"/>
      <protection locked="0"/>
    </xf>
    <xf numFmtId="0" fontId="9" fillId="0" borderId="0" xfId="0" applyFont="1" applyFill="1" applyBorder="1" applyAlignment="1" applyProtection="1">
      <alignment wrapText="1"/>
      <protection locked="0"/>
    </xf>
    <xf numFmtId="49" fontId="7" fillId="0" borderId="1" xfId="1" quotePrefix="1" applyNumberFormat="1" applyFont="1" applyBorder="1" applyAlignment="1" applyProtection="1">
      <alignment horizontal="center" vertical="center" wrapText="1"/>
      <protection hidden="1"/>
    </xf>
    <xf numFmtId="0" fontId="9" fillId="0" borderId="1" xfId="0" applyFont="1" applyFill="1" applyBorder="1" applyAlignment="1" applyProtection="1">
      <alignment vertical="center" wrapText="1"/>
      <protection locked="0"/>
    </xf>
    <xf numFmtId="0" fontId="9" fillId="0" borderId="1" xfId="0" applyFont="1" applyFill="1" applyBorder="1" applyAlignment="1" applyProtection="1">
      <alignment horizontal="left" vertical="center" wrapText="1"/>
      <protection locked="0"/>
    </xf>
    <xf numFmtId="4" fontId="9" fillId="0" borderId="9" xfId="0" applyNumberFormat="1" applyFont="1" applyFill="1" applyBorder="1" applyAlignment="1" applyProtection="1">
      <alignment horizontal="center" vertical="center" wrapText="1"/>
      <protection locked="0"/>
    </xf>
    <xf numFmtId="4" fontId="9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/>
    </xf>
    <xf numFmtId="0" fontId="8" fillId="5" borderId="7" xfId="2" applyFont="1" applyFill="1" applyBorder="1" applyAlignment="1">
      <alignment vertical="center" wrapText="1"/>
    </xf>
    <xf numFmtId="0" fontId="0" fillId="0" borderId="0" xfId="0" applyAlignment="1"/>
    <xf numFmtId="1" fontId="0" fillId="0" borderId="0" xfId="0" applyNumberFormat="1"/>
    <xf numFmtId="1" fontId="0" fillId="0" borderId="0" xfId="0" applyNumberFormat="1" applyAlignment="1">
      <alignment wrapText="1"/>
    </xf>
    <xf numFmtId="0" fontId="7" fillId="0" borderId="9" xfId="1" applyFont="1" applyBorder="1" applyAlignment="1" applyProtection="1">
      <alignment vertical="center" wrapText="1"/>
      <protection locked="0"/>
    </xf>
    <xf numFmtId="0" fontId="10" fillId="5" borderId="7" xfId="2" applyFont="1" applyFill="1" applyBorder="1" applyAlignment="1">
      <alignment horizontal="center" vertical="center" wrapText="1"/>
    </xf>
    <xf numFmtId="0" fontId="9" fillId="5" borderId="10" xfId="2" applyFont="1" applyFill="1" applyBorder="1" applyAlignment="1">
      <alignment horizontal="center" vertical="center" wrapText="1"/>
    </xf>
    <xf numFmtId="0" fontId="10" fillId="5" borderId="7" xfId="0" applyFont="1" applyFill="1" applyBorder="1" applyAlignment="1">
      <alignment horizontal="center" vertical="center" wrapText="1"/>
    </xf>
    <xf numFmtId="0" fontId="8" fillId="0" borderId="11" xfId="0" applyFont="1" applyBorder="1" applyAlignment="1" applyProtection="1">
      <alignment vertical="center" wrapText="1"/>
      <protection locked="0"/>
    </xf>
    <xf numFmtId="0" fontId="8" fillId="0" borderId="12" xfId="0" applyFont="1" applyBorder="1" applyAlignment="1" applyProtection="1">
      <alignment vertical="center" wrapText="1"/>
      <protection locked="0"/>
    </xf>
    <xf numFmtId="0" fontId="8" fillId="0" borderId="12" xfId="0" applyFont="1" applyBorder="1" applyAlignment="1" applyProtection="1">
      <alignment wrapText="1"/>
      <protection locked="0"/>
    </xf>
    <xf numFmtId="49" fontId="13" fillId="0" borderId="0" xfId="0" applyNumberFormat="1" applyFont="1" applyAlignment="1">
      <alignment horizontal="right" vertical="center"/>
    </xf>
    <xf numFmtId="49" fontId="13" fillId="0" borderId="13" xfId="0" applyNumberFormat="1" applyFont="1" applyBorder="1" applyAlignment="1">
      <alignment horizontal="right" vertical="center"/>
    </xf>
    <xf numFmtId="0" fontId="13" fillId="0" borderId="0" xfId="0" applyFont="1" applyAlignment="1">
      <alignment horizontal="left" vertical="center"/>
    </xf>
    <xf numFmtId="49" fontId="13" fillId="0" borderId="12" xfId="0" quotePrefix="1" applyNumberFormat="1" applyFont="1" applyBorder="1" applyAlignment="1" applyProtection="1">
      <alignment horizontal="left" vertical="center" wrapText="1"/>
      <protection hidden="1"/>
    </xf>
    <xf numFmtId="0" fontId="9" fillId="0" borderId="9" xfId="0" applyFont="1" applyFill="1" applyBorder="1" applyAlignment="1" applyProtection="1">
      <alignment vertical="center" wrapText="1"/>
      <protection locked="0"/>
    </xf>
    <xf numFmtId="49" fontId="13" fillId="0" borderId="0" xfId="0" applyNumberFormat="1" applyFont="1" applyBorder="1" applyAlignment="1">
      <alignment horizontal="right" vertical="center"/>
    </xf>
    <xf numFmtId="0" fontId="13" fillId="0" borderId="0" xfId="0" quotePrefix="1" applyNumberFormat="1" applyFont="1" applyBorder="1" applyAlignment="1" applyProtection="1">
      <alignment horizontal="left" vertical="center" wrapText="1"/>
      <protection hidden="1"/>
    </xf>
    <xf numFmtId="0" fontId="8" fillId="0" borderId="0" xfId="0" applyFont="1" applyBorder="1" applyAlignment="1" applyProtection="1">
      <alignment vertical="center" wrapText="1"/>
      <protection locked="0"/>
    </xf>
    <xf numFmtId="0" fontId="9" fillId="0" borderId="0" xfId="0" applyFont="1" applyFill="1" applyBorder="1" applyAlignment="1" applyProtection="1">
      <alignment vertical="center" wrapText="1"/>
      <protection locked="0"/>
    </xf>
    <xf numFmtId="4" fontId="9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Border="1" applyAlignment="1" applyProtection="1">
      <alignment vertical="center" wrapText="1"/>
      <protection locked="0"/>
    </xf>
    <xf numFmtId="0" fontId="7" fillId="0" borderId="0" xfId="1" applyFont="1" applyBorder="1" applyAlignment="1" applyProtection="1">
      <alignment vertical="center" wrapText="1"/>
      <protection locked="0"/>
    </xf>
    <xf numFmtId="0" fontId="10" fillId="5" borderId="9" xfId="2" applyFont="1" applyFill="1" applyBorder="1" applyAlignment="1">
      <alignment horizontal="center" vertical="center" wrapText="1"/>
    </xf>
    <xf numFmtId="0" fontId="10" fillId="5" borderId="9" xfId="0" applyFont="1" applyFill="1" applyBorder="1" applyAlignment="1">
      <alignment horizontal="center" vertical="center" wrapText="1"/>
    </xf>
    <xf numFmtId="4" fontId="9" fillId="0" borderId="9" xfId="0" applyNumberFormat="1" applyFont="1" applyFill="1" applyBorder="1" applyAlignment="1" applyProtection="1">
      <alignment horizontal="center" vertical="center"/>
      <protection locked="0"/>
    </xf>
    <xf numFmtId="0" fontId="7" fillId="0" borderId="1" xfId="1" applyFont="1" applyBorder="1" applyAlignment="1" applyProtection="1">
      <alignment vertical="center"/>
      <protection locked="0"/>
    </xf>
    <xf numFmtId="0" fontId="9" fillId="0" borderId="9" xfId="0" applyFont="1" applyBorder="1" applyAlignment="1" applyProtection="1">
      <alignment vertical="center"/>
      <protection locked="0"/>
    </xf>
    <xf numFmtId="0" fontId="16" fillId="0" borderId="12" xfId="0" applyFont="1" applyBorder="1" applyAlignment="1" applyProtection="1">
      <alignment vertical="center" wrapText="1"/>
      <protection locked="0"/>
    </xf>
    <xf numFmtId="49" fontId="13" fillId="0" borderId="1" xfId="0" applyNumberFormat="1" applyFont="1" applyBorder="1" applyAlignment="1">
      <alignment horizontal="right" vertical="center"/>
    </xf>
    <xf numFmtId="49" fontId="13" fillId="0" borderId="1" xfId="0" quotePrefix="1" applyNumberFormat="1" applyFont="1" applyBorder="1" applyAlignment="1" applyProtection="1">
      <alignment horizontal="left" vertical="center" wrapText="1"/>
      <protection hidden="1"/>
    </xf>
    <xf numFmtId="0" fontId="8" fillId="0" borderId="1" xfId="0" applyFont="1" applyBorder="1" applyAlignment="1" applyProtection="1">
      <alignment vertical="center" wrapText="1"/>
      <protection locked="0"/>
    </xf>
    <xf numFmtId="0" fontId="0" fillId="0" borderId="0" xfId="0" applyAlignment="1">
      <alignment horizontal="center"/>
    </xf>
    <xf numFmtId="0" fontId="15" fillId="0" borderId="6" xfId="0" applyFont="1" applyBorder="1" applyAlignment="1">
      <alignment horizontal="center"/>
    </xf>
    <xf numFmtId="0" fontId="14" fillId="5" borderId="2" xfId="3" applyFont="1" applyFill="1" applyBorder="1" applyAlignment="1">
      <alignment horizontal="center" vertical="center" wrapText="1"/>
    </xf>
    <xf numFmtId="0" fontId="14" fillId="5" borderId="3" xfId="3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/>
    </xf>
  </cellXfs>
  <cellStyles count="4">
    <cellStyle name="Bad 2" xfId="2" xr:uid="{00000000-0005-0000-0000-000000000000}"/>
    <cellStyle name="Explanatory Text 2" xfId="3" xr:uid="{00000000-0005-0000-0000-000001000000}"/>
    <cellStyle name="Normal" xfId="0" builtinId="0"/>
    <cellStyle name="Normal 2" xfId="1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elenaS/Downloads/Plan%20nabavki%20na%20koje%20se%20zakon%20ne%20primenjuje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vke"/>
      <sheetName val="ContractType"/>
      <sheetName val="ProcedureType"/>
      <sheetName val="Quarter"/>
      <sheetName val="Technique"/>
      <sheetName val="YesNo"/>
      <sheetName val="CentralPurchasingBodies"/>
      <sheetName val="ContractingAuthorities"/>
      <sheetName val="CPV"/>
      <sheetName val="NUTS"/>
      <sheetName val="CPB"/>
      <sheetName val="CPCategori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23"/>
  <sheetViews>
    <sheetView workbookViewId="0">
      <selection activeCell="K22" sqref="K22:P22"/>
    </sheetView>
  </sheetViews>
  <sheetFormatPr defaultRowHeight="14.4" x14ac:dyDescent="0.3"/>
  <cols>
    <col min="1" max="1" width="9.88671875" bestFit="1" customWidth="1"/>
    <col min="2" max="2" width="24.6640625" customWidth="1"/>
    <col min="3" max="3" width="8.44140625" bestFit="1" customWidth="1"/>
    <col min="4" max="4" width="13.44140625" bestFit="1" customWidth="1"/>
    <col min="5" max="5" width="22.5546875" customWidth="1"/>
    <col min="6" max="6" width="8.5546875" bestFit="1" customWidth="1"/>
    <col min="7" max="7" width="36.6640625" customWidth="1"/>
    <col min="8" max="9" width="9" hidden="1" customWidth="1"/>
    <col min="10" max="10" width="11.5546875" customWidth="1"/>
    <col min="12" max="12" width="8.88671875" bestFit="1" customWidth="1"/>
    <col min="13" max="13" width="8.5546875" bestFit="1" customWidth="1"/>
    <col min="14" max="14" width="10.33203125" customWidth="1"/>
    <col min="15" max="15" width="8.5546875" hidden="1" customWidth="1"/>
    <col min="16" max="16" width="8.88671875" hidden="1" customWidth="1"/>
    <col min="17" max="17" width="6.44140625" customWidth="1"/>
  </cols>
  <sheetData>
    <row r="1" spans="1:17" ht="16.2" thickBot="1" x14ac:dyDescent="0.35">
      <c r="A1" s="53" t="s">
        <v>210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</row>
    <row r="2" spans="1:17" ht="74.400000000000006" customHeight="1" x14ac:dyDescent="0.3">
      <c r="A2" s="1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3" t="s">
        <v>5</v>
      </c>
      <c r="G2" s="4" t="s">
        <v>6</v>
      </c>
      <c r="H2" s="2" t="s">
        <v>7</v>
      </c>
      <c r="I2" s="2" t="s">
        <v>8</v>
      </c>
      <c r="J2" s="5" t="s">
        <v>9</v>
      </c>
      <c r="K2" s="6" t="s">
        <v>10</v>
      </c>
      <c r="L2" s="5" t="s">
        <v>11</v>
      </c>
      <c r="M2" s="5" t="s">
        <v>12</v>
      </c>
      <c r="N2" s="5" t="s">
        <v>13</v>
      </c>
      <c r="O2" s="5" t="s">
        <v>14</v>
      </c>
      <c r="P2" s="5" t="s">
        <v>15</v>
      </c>
      <c r="Q2" s="5" t="s">
        <v>16</v>
      </c>
    </row>
    <row r="3" spans="1:17" ht="27.6" x14ac:dyDescent="0.3">
      <c r="A3" s="14" t="s">
        <v>61</v>
      </c>
      <c r="B3" s="7" t="s">
        <v>91</v>
      </c>
      <c r="C3" s="7" t="s">
        <v>17</v>
      </c>
      <c r="D3" s="8">
        <v>110000000</v>
      </c>
      <c r="E3" s="7" t="s">
        <v>18</v>
      </c>
      <c r="F3" s="7" t="s">
        <v>62</v>
      </c>
      <c r="G3" s="7" t="s">
        <v>190</v>
      </c>
      <c r="H3" s="7">
        <v>15100000</v>
      </c>
      <c r="I3" s="7" t="s">
        <v>20</v>
      </c>
      <c r="J3" s="7"/>
      <c r="K3" s="7" t="s">
        <v>22</v>
      </c>
      <c r="L3" s="7" t="s">
        <v>21</v>
      </c>
      <c r="M3" s="7"/>
      <c r="N3" s="7" t="s">
        <v>21</v>
      </c>
      <c r="O3" s="7"/>
      <c r="P3" s="7"/>
      <c r="Q3" s="7" t="s">
        <v>21</v>
      </c>
    </row>
    <row r="4" spans="1:17" ht="42" customHeight="1" x14ac:dyDescent="0.3">
      <c r="A4" s="14" t="s">
        <v>196</v>
      </c>
      <c r="B4" s="7" t="s">
        <v>92</v>
      </c>
      <c r="C4" s="7" t="s">
        <v>17</v>
      </c>
      <c r="D4" s="8">
        <v>78490000</v>
      </c>
      <c r="E4" s="7" t="s">
        <v>18</v>
      </c>
      <c r="F4" s="7" t="s">
        <v>62</v>
      </c>
      <c r="G4" s="7" t="s">
        <v>92</v>
      </c>
      <c r="H4" s="7">
        <v>15100000</v>
      </c>
      <c r="I4" s="7" t="s">
        <v>20</v>
      </c>
      <c r="J4" s="7"/>
      <c r="K4" s="7" t="s">
        <v>22</v>
      </c>
      <c r="L4" s="7" t="s">
        <v>21</v>
      </c>
      <c r="M4" s="7"/>
      <c r="N4" s="7" t="s">
        <v>21</v>
      </c>
      <c r="O4" s="7"/>
      <c r="P4" s="7"/>
      <c r="Q4" s="7" t="s">
        <v>21</v>
      </c>
    </row>
    <row r="5" spans="1:17" ht="18.600000000000001" customHeight="1" x14ac:dyDescent="0.3">
      <c r="A5" s="14" t="s">
        <v>63</v>
      </c>
      <c r="B5" s="7" t="s">
        <v>211</v>
      </c>
      <c r="C5" s="7" t="s">
        <v>17</v>
      </c>
      <c r="D5" s="8">
        <v>11600000</v>
      </c>
      <c r="E5" s="7" t="s">
        <v>18</v>
      </c>
      <c r="F5" s="7" t="s">
        <v>212</v>
      </c>
      <c r="G5" s="7" t="s">
        <v>211</v>
      </c>
      <c r="H5" s="7"/>
      <c r="I5" s="7"/>
      <c r="J5" s="7"/>
      <c r="K5" s="7" t="s">
        <v>22</v>
      </c>
      <c r="L5" s="7" t="s">
        <v>21</v>
      </c>
      <c r="M5" s="7"/>
      <c r="N5" s="7" t="s">
        <v>21</v>
      </c>
      <c r="O5" s="7"/>
      <c r="P5" s="7"/>
      <c r="Q5" s="7"/>
    </row>
    <row r="6" spans="1:17" ht="40.200000000000003" customHeight="1" x14ac:dyDescent="0.3">
      <c r="A6" s="14" t="s">
        <v>64</v>
      </c>
      <c r="B6" s="7" t="s">
        <v>179</v>
      </c>
      <c r="C6" s="7" t="s">
        <v>17</v>
      </c>
      <c r="D6" s="8">
        <v>1500000</v>
      </c>
      <c r="E6" s="7" t="s">
        <v>18</v>
      </c>
      <c r="F6" s="7" t="s">
        <v>62</v>
      </c>
      <c r="G6" s="7" t="s">
        <v>180</v>
      </c>
      <c r="H6" s="7"/>
      <c r="I6" s="7" t="s">
        <v>163</v>
      </c>
      <c r="J6" s="7"/>
      <c r="K6" s="7" t="s">
        <v>21</v>
      </c>
      <c r="L6" s="7" t="s">
        <v>21</v>
      </c>
      <c r="M6" s="7"/>
      <c r="N6" s="7" t="s">
        <v>21</v>
      </c>
      <c r="O6" s="7"/>
      <c r="P6" s="7"/>
      <c r="Q6" s="7"/>
    </row>
    <row r="7" spans="1:17" x14ac:dyDescent="0.3">
      <c r="A7" s="14" t="s">
        <v>65</v>
      </c>
      <c r="B7" s="7" t="s">
        <v>66</v>
      </c>
      <c r="C7" s="7" t="s">
        <v>17</v>
      </c>
      <c r="D7" s="8">
        <v>3100000</v>
      </c>
      <c r="E7" s="7" t="s">
        <v>18</v>
      </c>
      <c r="F7" s="7" t="s">
        <v>67</v>
      </c>
      <c r="G7" s="7" t="s">
        <v>68</v>
      </c>
      <c r="H7" s="7"/>
      <c r="I7" s="7" t="s">
        <v>20</v>
      </c>
      <c r="J7" s="7"/>
      <c r="K7" s="7" t="s">
        <v>22</v>
      </c>
      <c r="L7" s="7" t="s">
        <v>21</v>
      </c>
      <c r="M7" s="7"/>
      <c r="N7" s="7" t="s">
        <v>21</v>
      </c>
      <c r="O7" s="7"/>
      <c r="P7" s="7"/>
      <c r="Q7" s="7" t="s">
        <v>21</v>
      </c>
    </row>
    <row r="8" spans="1:17" ht="27.6" x14ac:dyDescent="0.3">
      <c r="A8" s="14" t="s">
        <v>197</v>
      </c>
      <c r="B8" s="7" t="s">
        <v>69</v>
      </c>
      <c r="C8" s="7" t="s">
        <v>17</v>
      </c>
      <c r="D8" s="8">
        <v>1700000</v>
      </c>
      <c r="E8" s="7" t="s">
        <v>18</v>
      </c>
      <c r="F8" s="7" t="s">
        <v>70</v>
      </c>
      <c r="G8" s="7" t="s">
        <v>71</v>
      </c>
      <c r="H8" s="7"/>
      <c r="I8" s="7" t="s">
        <v>20</v>
      </c>
      <c r="J8" s="7"/>
      <c r="K8" s="7" t="s">
        <v>22</v>
      </c>
      <c r="L8" s="7" t="s">
        <v>21</v>
      </c>
      <c r="M8" s="7"/>
      <c r="N8" s="7" t="s">
        <v>21</v>
      </c>
      <c r="O8" s="7"/>
      <c r="P8" s="7"/>
      <c r="Q8" s="7" t="s">
        <v>21</v>
      </c>
    </row>
    <row r="9" spans="1:17" x14ac:dyDescent="0.3">
      <c r="A9" s="14" t="s">
        <v>72</v>
      </c>
      <c r="B9" s="7" t="s">
        <v>74</v>
      </c>
      <c r="C9" s="7" t="s">
        <v>17</v>
      </c>
      <c r="D9" s="8">
        <v>5400000</v>
      </c>
      <c r="E9" s="7" t="s">
        <v>18</v>
      </c>
      <c r="F9" s="7" t="s">
        <v>70</v>
      </c>
      <c r="G9" s="7" t="s">
        <v>75</v>
      </c>
      <c r="H9" s="7"/>
      <c r="I9" s="7" t="s">
        <v>20</v>
      </c>
      <c r="J9" s="7"/>
      <c r="K9" s="7" t="s">
        <v>21</v>
      </c>
      <c r="L9" s="7" t="s">
        <v>21</v>
      </c>
      <c r="M9" s="7"/>
      <c r="N9" s="7" t="s">
        <v>21</v>
      </c>
      <c r="O9" s="7"/>
      <c r="P9" s="7"/>
      <c r="Q9" s="7" t="s">
        <v>21</v>
      </c>
    </row>
    <row r="10" spans="1:17" ht="27.6" x14ac:dyDescent="0.3">
      <c r="A10" s="14" t="s">
        <v>73</v>
      </c>
      <c r="B10" s="7" t="s">
        <v>77</v>
      </c>
      <c r="C10" s="7" t="s">
        <v>17</v>
      </c>
      <c r="D10" s="8">
        <f>4200000/1.2</f>
        <v>3500000</v>
      </c>
      <c r="E10" s="7" t="s">
        <v>18</v>
      </c>
      <c r="F10" s="7" t="s">
        <v>70</v>
      </c>
      <c r="G10" s="7" t="s">
        <v>78</v>
      </c>
      <c r="H10" s="7"/>
      <c r="I10" s="7" t="s">
        <v>20</v>
      </c>
      <c r="J10" s="7"/>
      <c r="K10" s="7" t="s">
        <v>21</v>
      </c>
      <c r="L10" s="7" t="s">
        <v>21</v>
      </c>
      <c r="M10" s="7"/>
      <c r="N10" s="7" t="s">
        <v>21</v>
      </c>
      <c r="O10" s="7"/>
      <c r="P10" s="7"/>
      <c r="Q10" s="7" t="s">
        <v>21</v>
      </c>
    </row>
    <row r="11" spans="1:17" ht="27.6" x14ac:dyDescent="0.3">
      <c r="A11" s="14" t="s">
        <v>76</v>
      </c>
      <c r="B11" s="7" t="s">
        <v>79</v>
      </c>
      <c r="C11" s="7" t="s">
        <v>17</v>
      </c>
      <c r="D11" s="8">
        <v>3300000</v>
      </c>
      <c r="E11" s="7" t="s">
        <v>18</v>
      </c>
      <c r="F11" s="7" t="s">
        <v>70</v>
      </c>
      <c r="G11" s="7" t="s">
        <v>80</v>
      </c>
      <c r="H11" s="7"/>
      <c r="I11" s="7" t="s">
        <v>20</v>
      </c>
      <c r="J11" s="7"/>
      <c r="K11" s="7" t="s">
        <v>21</v>
      </c>
      <c r="L11" s="7" t="s">
        <v>21</v>
      </c>
      <c r="M11" s="7"/>
      <c r="N11" s="7" t="s">
        <v>21</v>
      </c>
      <c r="O11" s="7"/>
      <c r="P11" s="7"/>
      <c r="Q11" s="7" t="s">
        <v>21</v>
      </c>
    </row>
    <row r="12" spans="1:17" ht="27.6" x14ac:dyDescent="0.3">
      <c r="A12" s="14" t="s">
        <v>81</v>
      </c>
      <c r="B12" s="7" t="s">
        <v>201</v>
      </c>
      <c r="C12" s="7" t="s">
        <v>17</v>
      </c>
      <c r="D12" s="8">
        <f>1240000/1.2</f>
        <v>1033333.3333333334</v>
      </c>
      <c r="E12" s="7" t="s">
        <v>18</v>
      </c>
      <c r="F12" s="7" t="s">
        <v>67</v>
      </c>
      <c r="G12" s="7" t="s">
        <v>202</v>
      </c>
      <c r="H12" s="7"/>
      <c r="I12" s="7" t="s">
        <v>168</v>
      </c>
      <c r="J12" s="7"/>
      <c r="K12" s="7" t="s">
        <v>21</v>
      </c>
      <c r="L12" s="7" t="s">
        <v>21</v>
      </c>
      <c r="M12" s="7"/>
      <c r="N12" s="7" t="s">
        <v>21</v>
      </c>
      <c r="O12" s="7"/>
      <c r="P12" s="7"/>
      <c r="Q12" s="7" t="s">
        <v>21</v>
      </c>
    </row>
    <row r="13" spans="1:17" ht="27.6" x14ac:dyDescent="0.3">
      <c r="A13" s="14" t="s">
        <v>217</v>
      </c>
      <c r="B13" s="7" t="s">
        <v>218</v>
      </c>
      <c r="C13" s="7" t="s">
        <v>17</v>
      </c>
      <c r="D13" s="8">
        <v>1880000</v>
      </c>
      <c r="E13" s="7" t="s">
        <v>18</v>
      </c>
      <c r="F13" s="7" t="s">
        <v>67</v>
      </c>
      <c r="G13" s="7" t="s">
        <v>219</v>
      </c>
      <c r="H13" s="7"/>
      <c r="I13" s="7" t="s">
        <v>175</v>
      </c>
      <c r="J13" s="7"/>
      <c r="K13" s="7" t="s">
        <v>21</v>
      </c>
      <c r="L13" s="7" t="s">
        <v>21</v>
      </c>
      <c r="M13" s="7"/>
      <c r="N13" s="7" t="s">
        <v>21</v>
      </c>
      <c r="O13" s="7"/>
      <c r="P13" s="7"/>
      <c r="Q13" s="7"/>
    </row>
    <row r="14" spans="1:17" ht="27.6" x14ac:dyDescent="0.3">
      <c r="A14" s="14" t="s">
        <v>230</v>
      </c>
      <c r="B14" s="7" t="s">
        <v>233</v>
      </c>
      <c r="C14" s="7" t="s">
        <v>17</v>
      </c>
      <c r="D14" s="8">
        <v>30000000</v>
      </c>
      <c r="E14" s="7" t="s">
        <v>18</v>
      </c>
      <c r="F14" s="7" t="s">
        <v>67</v>
      </c>
      <c r="G14" s="7" t="s">
        <v>234</v>
      </c>
      <c r="H14" s="7"/>
      <c r="I14" s="7" t="s">
        <v>231</v>
      </c>
      <c r="J14" s="7" t="s">
        <v>232</v>
      </c>
      <c r="K14" s="7" t="s">
        <v>22</v>
      </c>
      <c r="L14" s="7" t="s">
        <v>21</v>
      </c>
      <c r="M14" s="7" t="s">
        <v>22</v>
      </c>
      <c r="N14" s="7" t="s">
        <v>22</v>
      </c>
      <c r="O14" s="7"/>
      <c r="P14" s="7"/>
      <c r="Q14" s="7" t="s">
        <v>22</v>
      </c>
    </row>
    <row r="15" spans="1:17" x14ac:dyDescent="0.3">
      <c r="A15" s="14" t="s">
        <v>82</v>
      </c>
      <c r="B15" s="7" t="s">
        <v>83</v>
      </c>
      <c r="C15" s="7" t="s">
        <v>24</v>
      </c>
      <c r="D15" s="8">
        <v>2500000</v>
      </c>
      <c r="E15" s="7" t="s">
        <v>18</v>
      </c>
      <c r="F15" s="7" t="s">
        <v>70</v>
      </c>
      <c r="G15" s="7" t="s">
        <v>89</v>
      </c>
      <c r="H15" s="7"/>
      <c r="I15" s="7" t="s">
        <v>20</v>
      </c>
      <c r="J15" s="7"/>
      <c r="K15" s="7" t="s">
        <v>22</v>
      </c>
      <c r="L15" s="7" t="s">
        <v>21</v>
      </c>
      <c r="M15" s="7"/>
      <c r="N15" s="7" t="s">
        <v>21</v>
      </c>
      <c r="O15" s="7"/>
      <c r="P15" s="7"/>
      <c r="Q15" s="7" t="s">
        <v>21</v>
      </c>
    </row>
    <row r="16" spans="1:17" x14ac:dyDescent="0.3">
      <c r="A16" s="14" t="s">
        <v>84</v>
      </c>
      <c r="B16" s="7" t="s">
        <v>23</v>
      </c>
      <c r="C16" s="7" t="s">
        <v>24</v>
      </c>
      <c r="D16" s="8">
        <v>500000</v>
      </c>
      <c r="E16" s="7" t="s">
        <v>18</v>
      </c>
      <c r="F16" s="7" t="s">
        <v>19</v>
      </c>
      <c r="G16" s="7" t="s">
        <v>86</v>
      </c>
      <c r="H16" s="7"/>
      <c r="I16" s="7" t="s">
        <v>20</v>
      </c>
      <c r="J16" s="7"/>
      <c r="K16" s="7" t="s">
        <v>21</v>
      </c>
      <c r="L16" s="7" t="s">
        <v>21</v>
      </c>
      <c r="M16" s="7"/>
      <c r="N16" s="7" t="s">
        <v>21</v>
      </c>
      <c r="O16" s="7"/>
      <c r="P16" s="7"/>
      <c r="Q16" s="7" t="s">
        <v>21</v>
      </c>
    </row>
    <row r="17" spans="1:17" ht="27.6" x14ac:dyDescent="0.3">
      <c r="A17" s="14" t="s">
        <v>85</v>
      </c>
      <c r="B17" s="7" t="s">
        <v>206</v>
      </c>
      <c r="C17" s="7" t="s">
        <v>24</v>
      </c>
      <c r="D17" s="8">
        <v>40000000</v>
      </c>
      <c r="E17" s="7" t="s">
        <v>18</v>
      </c>
      <c r="F17" s="7" t="s">
        <v>213</v>
      </c>
      <c r="G17" s="7" t="s">
        <v>90</v>
      </c>
      <c r="H17" s="7"/>
      <c r="I17" s="7" t="s">
        <v>20</v>
      </c>
      <c r="J17" s="7"/>
      <c r="K17" s="7" t="s">
        <v>21</v>
      </c>
      <c r="L17" s="7" t="s">
        <v>21</v>
      </c>
      <c r="M17" s="7"/>
      <c r="N17" s="7" t="s">
        <v>21</v>
      </c>
      <c r="O17" s="7"/>
      <c r="P17" s="7"/>
      <c r="Q17" s="7" t="s">
        <v>21</v>
      </c>
    </row>
    <row r="18" spans="1:17" ht="41.4" x14ac:dyDescent="0.3">
      <c r="A18" s="14" t="s">
        <v>87</v>
      </c>
      <c r="B18" s="7" t="s">
        <v>88</v>
      </c>
      <c r="C18" s="7" t="s">
        <v>24</v>
      </c>
      <c r="D18" s="8">
        <v>1900000</v>
      </c>
      <c r="E18" s="7" t="s">
        <v>18</v>
      </c>
      <c r="F18" s="7" t="s">
        <v>19</v>
      </c>
      <c r="G18" s="7" t="s">
        <v>192</v>
      </c>
      <c r="H18" s="7"/>
      <c r="I18" s="7" t="s">
        <v>20</v>
      </c>
      <c r="J18" s="7"/>
      <c r="K18" s="7" t="s">
        <v>22</v>
      </c>
      <c r="L18" s="7" t="s">
        <v>21</v>
      </c>
      <c r="M18" s="7"/>
      <c r="N18" s="7" t="s">
        <v>21</v>
      </c>
      <c r="O18" s="7"/>
      <c r="P18" s="7"/>
      <c r="Q18" s="7" t="s">
        <v>21</v>
      </c>
    </row>
    <row r="19" spans="1:17" ht="27.6" x14ac:dyDescent="0.3">
      <c r="A19" s="14" t="s">
        <v>214</v>
      </c>
      <c r="B19" s="7" t="s">
        <v>181</v>
      </c>
      <c r="C19" s="7" t="s">
        <v>24</v>
      </c>
      <c r="D19" s="8">
        <v>1300000</v>
      </c>
      <c r="E19" s="7" t="s">
        <v>18</v>
      </c>
      <c r="F19" s="7" t="s">
        <v>215</v>
      </c>
      <c r="G19" s="7" t="s">
        <v>216</v>
      </c>
      <c r="H19" s="7"/>
      <c r="I19" s="7" t="s">
        <v>163</v>
      </c>
      <c r="J19" s="7"/>
      <c r="K19" s="7" t="s">
        <v>22</v>
      </c>
      <c r="L19" s="7" t="s">
        <v>21</v>
      </c>
      <c r="M19" s="7"/>
      <c r="N19" s="7" t="s">
        <v>21</v>
      </c>
      <c r="O19" s="42"/>
      <c r="P19" s="42"/>
      <c r="Q19" s="42"/>
    </row>
    <row r="20" spans="1:17" x14ac:dyDescent="0.3">
      <c r="K20" s="52"/>
      <c r="L20" s="52"/>
      <c r="M20" s="52"/>
      <c r="N20" s="52"/>
      <c r="O20" s="52"/>
      <c r="P20" s="52"/>
    </row>
    <row r="21" spans="1:17" x14ac:dyDescent="0.3">
      <c r="K21" s="52"/>
      <c r="L21" s="52"/>
      <c r="M21" s="52"/>
      <c r="N21" s="52"/>
      <c r="O21" s="52"/>
      <c r="P21" s="52"/>
    </row>
    <row r="22" spans="1:17" x14ac:dyDescent="0.3">
      <c r="K22" s="52"/>
      <c r="L22" s="52"/>
      <c r="M22" s="52"/>
      <c r="N22" s="52"/>
      <c r="O22" s="52"/>
      <c r="P22" s="52"/>
    </row>
    <row r="23" spans="1:17" x14ac:dyDescent="0.3">
      <c r="K23" s="52"/>
      <c r="L23" s="52"/>
      <c r="M23" s="52"/>
      <c r="N23" s="52"/>
      <c r="O23" s="52"/>
      <c r="P23" s="52"/>
    </row>
  </sheetData>
  <mergeCells count="5">
    <mergeCell ref="K20:P20"/>
    <mergeCell ref="K21:P21"/>
    <mergeCell ref="K22:P22"/>
    <mergeCell ref="K23:P23"/>
    <mergeCell ref="A1:Q1"/>
  </mergeCells>
  <phoneticPr fontId="11" type="noConversion"/>
  <pageMargins left="0.25" right="0.25" top="0.75" bottom="0.75" header="0.3" footer="0.3"/>
  <pageSetup scale="7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07"/>
  <sheetViews>
    <sheetView tabSelected="1" topLeftCell="A94" zoomScale="120" zoomScaleNormal="120" workbookViewId="0">
      <selection activeCell="F106" sqref="F106"/>
    </sheetView>
  </sheetViews>
  <sheetFormatPr defaultRowHeight="14.4" x14ac:dyDescent="0.3"/>
  <cols>
    <col min="1" max="1" width="1.33203125" style="22" customWidth="1"/>
    <col min="2" max="2" width="5.33203125" style="31" customWidth="1"/>
    <col min="3" max="3" width="4.5546875" style="33" customWidth="1"/>
    <col min="4" max="4" width="37" style="21" customWidth="1"/>
    <col min="6" max="6" width="17.6640625" style="19" customWidth="1"/>
    <col min="7" max="7" width="12.5546875" customWidth="1"/>
    <col min="8" max="8" width="30.44140625" customWidth="1"/>
    <col min="9" max="9" width="9.109375" hidden="1" customWidth="1"/>
    <col min="10" max="10" width="7.6640625" hidden="1" customWidth="1"/>
    <col min="11" max="11" width="36.33203125" hidden="1" customWidth="1"/>
    <col min="12" max="18" width="9.109375" hidden="1" customWidth="1"/>
    <col min="19" max="19" width="3.6640625" customWidth="1"/>
  </cols>
  <sheetData>
    <row r="1" spans="1:17" ht="15" thickBot="1" x14ac:dyDescent="0.35">
      <c r="D1" s="56" t="s">
        <v>261</v>
      </c>
      <c r="E1" s="56"/>
      <c r="F1" s="56"/>
      <c r="G1" s="56"/>
      <c r="H1" s="56"/>
      <c r="I1" s="56"/>
      <c r="J1" s="56"/>
      <c r="K1" s="56"/>
    </row>
    <row r="2" spans="1:17" ht="26.4" customHeight="1" thickBot="1" x14ac:dyDescent="0.35">
      <c r="A2" s="23" t="s">
        <v>157</v>
      </c>
      <c r="B2" s="54" t="s">
        <v>0</v>
      </c>
      <c r="C2" s="55"/>
      <c r="D2" s="20" t="s">
        <v>1</v>
      </c>
      <c r="E2" s="25" t="s">
        <v>2</v>
      </c>
      <c r="F2" s="25" t="s">
        <v>3</v>
      </c>
      <c r="G2" s="25" t="s">
        <v>5</v>
      </c>
      <c r="H2" s="27" t="s">
        <v>6</v>
      </c>
      <c r="I2" s="25" t="s">
        <v>7</v>
      </c>
      <c r="J2" s="25" t="s">
        <v>8</v>
      </c>
      <c r="K2" s="9" t="s">
        <v>9</v>
      </c>
      <c r="L2" s="26" t="s">
        <v>10</v>
      </c>
      <c r="M2" s="9" t="s">
        <v>11</v>
      </c>
      <c r="N2" s="9" t="s">
        <v>12</v>
      </c>
      <c r="O2" s="9" t="s">
        <v>13</v>
      </c>
      <c r="P2" s="9" t="s">
        <v>14</v>
      </c>
      <c r="Q2" s="9" t="s">
        <v>15</v>
      </c>
    </row>
    <row r="3" spans="1:17" x14ac:dyDescent="0.3">
      <c r="A3" s="22">
        <v>4237</v>
      </c>
      <c r="B3" s="32" t="s">
        <v>160</v>
      </c>
      <c r="C3" s="34" t="s">
        <v>161</v>
      </c>
      <c r="D3" s="28" t="s">
        <v>164</v>
      </c>
      <c r="E3" s="35" t="s">
        <v>17</v>
      </c>
      <c r="F3" s="17">
        <v>195000</v>
      </c>
      <c r="G3" s="7" t="s">
        <v>62</v>
      </c>
      <c r="H3" s="10" t="s">
        <v>40</v>
      </c>
      <c r="I3" s="10"/>
      <c r="J3" s="10" t="s">
        <v>20</v>
      </c>
      <c r="K3" s="10" t="s">
        <v>27</v>
      </c>
      <c r="L3" s="10" t="s">
        <v>21</v>
      </c>
      <c r="M3" s="10" t="s">
        <v>21</v>
      </c>
      <c r="N3" s="10" t="s">
        <v>21</v>
      </c>
      <c r="O3" s="10" t="s">
        <v>21</v>
      </c>
      <c r="P3" s="10"/>
      <c r="Q3" s="10"/>
    </row>
    <row r="4" spans="1:17" x14ac:dyDescent="0.3">
      <c r="A4" s="22">
        <v>4261</v>
      </c>
      <c r="B4" s="32" t="s">
        <v>160</v>
      </c>
      <c r="C4" s="34">
        <f>+C3+1</f>
        <v>2</v>
      </c>
      <c r="D4" s="28" t="s">
        <v>100</v>
      </c>
      <c r="E4" s="10" t="s">
        <v>17</v>
      </c>
      <c r="F4" s="17">
        <v>500000</v>
      </c>
      <c r="G4" s="7" t="s">
        <v>70</v>
      </c>
      <c r="H4" s="10" t="s">
        <v>101</v>
      </c>
      <c r="I4" s="10"/>
      <c r="J4" s="10" t="s">
        <v>20</v>
      </c>
      <c r="K4" s="10" t="s">
        <v>27</v>
      </c>
      <c r="L4" s="10" t="s">
        <v>21</v>
      </c>
      <c r="M4" s="10" t="s">
        <v>21</v>
      </c>
      <c r="N4" s="10" t="s">
        <v>21</v>
      </c>
      <c r="O4" s="10" t="s">
        <v>21</v>
      </c>
      <c r="P4" s="10"/>
      <c r="Q4" s="10"/>
    </row>
    <row r="5" spans="1:17" ht="20.399999999999999" x14ac:dyDescent="0.3">
      <c r="A5" s="22">
        <v>4263</v>
      </c>
      <c r="B5" s="32" t="s">
        <v>160</v>
      </c>
      <c r="C5" s="34">
        <f>+C4+1</f>
        <v>3</v>
      </c>
      <c r="D5" s="28" t="s">
        <v>158</v>
      </c>
      <c r="E5" s="10" t="s">
        <v>17</v>
      </c>
      <c r="F5" s="17">
        <v>120000</v>
      </c>
      <c r="G5" s="7" t="s">
        <v>67</v>
      </c>
      <c r="H5" s="10" t="s">
        <v>102</v>
      </c>
      <c r="I5" s="10"/>
      <c r="J5" s="10" t="s">
        <v>20</v>
      </c>
      <c r="K5" s="10" t="s">
        <v>27</v>
      </c>
      <c r="L5" s="10" t="s">
        <v>21</v>
      </c>
      <c r="M5" s="10" t="s">
        <v>21</v>
      </c>
      <c r="N5" s="10" t="s">
        <v>21</v>
      </c>
      <c r="O5" s="10" t="s">
        <v>21</v>
      </c>
      <c r="P5" s="10"/>
      <c r="Q5" s="10"/>
    </row>
    <row r="6" spans="1:17" ht="20.399999999999999" x14ac:dyDescent="0.3">
      <c r="A6" s="22">
        <v>4263</v>
      </c>
      <c r="B6" s="32" t="s">
        <v>160</v>
      </c>
      <c r="C6" s="34">
        <f>+C5+1</f>
        <v>4</v>
      </c>
      <c r="D6" s="28" t="s">
        <v>159</v>
      </c>
      <c r="E6" s="10" t="s">
        <v>17</v>
      </c>
      <c r="F6" s="17">
        <v>120000</v>
      </c>
      <c r="G6" s="7" t="s">
        <v>70</v>
      </c>
      <c r="H6" s="10" t="s">
        <v>103</v>
      </c>
      <c r="I6" s="10"/>
      <c r="J6" s="10" t="s">
        <v>20</v>
      </c>
      <c r="K6" s="10" t="s">
        <v>27</v>
      </c>
      <c r="L6" s="10" t="s">
        <v>21</v>
      </c>
      <c r="M6" s="10" t="s">
        <v>21</v>
      </c>
      <c r="N6" s="10" t="s">
        <v>21</v>
      </c>
      <c r="O6" s="10" t="s">
        <v>21</v>
      </c>
      <c r="P6" s="10"/>
      <c r="Q6" s="10"/>
    </row>
    <row r="7" spans="1:17" ht="20.399999999999999" x14ac:dyDescent="0.3">
      <c r="A7" s="22">
        <v>4263</v>
      </c>
      <c r="B7" s="32" t="s">
        <v>160</v>
      </c>
      <c r="C7" s="34" t="s">
        <v>242</v>
      </c>
      <c r="D7" s="28" t="s">
        <v>239</v>
      </c>
      <c r="E7" s="10" t="s">
        <v>17</v>
      </c>
      <c r="F7" s="17">
        <v>100000</v>
      </c>
      <c r="G7" s="7" t="s">
        <v>62</v>
      </c>
      <c r="H7" s="10" t="s">
        <v>243</v>
      </c>
      <c r="I7" s="10"/>
      <c r="J7" s="10"/>
      <c r="K7" s="10"/>
      <c r="L7" s="10"/>
      <c r="M7" s="10"/>
      <c r="N7" s="10"/>
      <c r="O7" s="10"/>
      <c r="P7" s="10"/>
      <c r="Q7" s="10"/>
    </row>
    <row r="8" spans="1:17" x14ac:dyDescent="0.3">
      <c r="B8" s="32" t="s">
        <v>160</v>
      </c>
      <c r="C8" s="34">
        <f>+C7+1</f>
        <v>6</v>
      </c>
      <c r="D8" s="29" t="s">
        <v>240</v>
      </c>
      <c r="E8" s="15" t="s">
        <v>17</v>
      </c>
      <c r="F8" s="18">
        <v>250000</v>
      </c>
      <c r="G8" s="7" t="s">
        <v>62</v>
      </c>
      <c r="H8" s="11" t="s">
        <v>241</v>
      </c>
      <c r="I8" s="10"/>
      <c r="J8" s="10"/>
      <c r="K8" s="10"/>
      <c r="L8" s="10"/>
      <c r="M8" s="10"/>
      <c r="N8" s="10"/>
      <c r="O8" s="10"/>
      <c r="P8" s="10"/>
      <c r="Q8" s="10"/>
    </row>
    <row r="9" spans="1:17" ht="19.95" customHeight="1" x14ac:dyDescent="0.3">
      <c r="A9" s="22">
        <v>4264</v>
      </c>
      <c r="B9" s="32" t="s">
        <v>160</v>
      </c>
      <c r="C9" s="34">
        <f>+C6+1</f>
        <v>5</v>
      </c>
      <c r="D9" s="28" t="s">
        <v>170</v>
      </c>
      <c r="E9" s="35" t="s">
        <v>17</v>
      </c>
      <c r="F9" s="17">
        <v>250000</v>
      </c>
      <c r="G9" s="7" t="s">
        <v>62</v>
      </c>
      <c r="H9" s="10" t="s">
        <v>193</v>
      </c>
      <c r="I9" s="10"/>
      <c r="J9" s="10" t="s">
        <v>168</v>
      </c>
      <c r="K9" s="10" t="s">
        <v>27</v>
      </c>
      <c r="L9" s="10"/>
      <c r="M9" s="10"/>
      <c r="N9" s="10"/>
      <c r="O9" s="10"/>
      <c r="P9" s="10"/>
      <c r="Q9" s="10"/>
    </row>
    <row r="10" spans="1:17" x14ac:dyDescent="0.3">
      <c r="A10" s="22">
        <v>4269</v>
      </c>
      <c r="B10" s="32" t="s">
        <v>160</v>
      </c>
      <c r="C10" s="34">
        <f t="shared" ref="C10:C21" si="0">+C9+1</f>
        <v>6</v>
      </c>
      <c r="D10" s="28" t="s">
        <v>224</v>
      </c>
      <c r="E10" s="10" t="s">
        <v>17</v>
      </c>
      <c r="F10" s="17">
        <v>20000</v>
      </c>
      <c r="G10" s="7" t="s">
        <v>19</v>
      </c>
      <c r="H10" s="10" t="s">
        <v>225</v>
      </c>
      <c r="I10" s="10"/>
      <c r="J10" s="10" t="s">
        <v>20</v>
      </c>
      <c r="K10" s="10" t="s">
        <v>27</v>
      </c>
      <c r="L10" s="10"/>
      <c r="M10" s="10"/>
      <c r="N10" s="10"/>
      <c r="O10" s="10"/>
      <c r="P10" s="10"/>
      <c r="Q10" s="10"/>
    </row>
    <row r="11" spans="1:17" x14ac:dyDescent="0.3">
      <c r="A11" s="22">
        <v>4269</v>
      </c>
      <c r="B11" s="32" t="s">
        <v>160</v>
      </c>
      <c r="C11" s="34">
        <f t="shared" si="0"/>
        <v>7</v>
      </c>
      <c r="D11" s="28" t="s">
        <v>93</v>
      </c>
      <c r="E11" s="10" t="s">
        <v>17</v>
      </c>
      <c r="F11" s="17">
        <v>50000</v>
      </c>
      <c r="G11" s="7" t="s">
        <v>62</v>
      </c>
      <c r="H11" s="10" t="s">
        <v>94</v>
      </c>
      <c r="I11" s="10"/>
      <c r="J11" s="10" t="s">
        <v>20</v>
      </c>
      <c r="K11" s="10" t="s">
        <v>27</v>
      </c>
      <c r="L11" s="10" t="s">
        <v>21</v>
      </c>
      <c r="M11" s="10" t="s">
        <v>21</v>
      </c>
      <c r="N11" s="10" t="s">
        <v>21</v>
      </c>
      <c r="O11" s="10" t="s">
        <v>21</v>
      </c>
      <c r="P11" s="10"/>
      <c r="Q11" s="10"/>
    </row>
    <row r="12" spans="1:17" x14ac:dyDescent="0.3">
      <c r="A12" s="22">
        <v>4269</v>
      </c>
      <c r="B12" s="32" t="s">
        <v>160</v>
      </c>
      <c r="C12" s="34">
        <f t="shared" si="0"/>
        <v>8</v>
      </c>
      <c r="D12" s="28" t="s">
        <v>95</v>
      </c>
      <c r="E12" s="10" t="s">
        <v>17</v>
      </c>
      <c r="F12" s="17">
        <v>220000</v>
      </c>
      <c r="G12" s="7" t="s">
        <v>62</v>
      </c>
      <c r="H12" s="10" t="s">
        <v>96</v>
      </c>
      <c r="I12" s="10"/>
      <c r="J12" s="10" t="s">
        <v>20</v>
      </c>
      <c r="K12" s="10" t="s">
        <v>27</v>
      </c>
      <c r="L12" s="10" t="s">
        <v>21</v>
      </c>
      <c r="M12" s="10" t="s">
        <v>21</v>
      </c>
      <c r="N12" s="10" t="s">
        <v>21</v>
      </c>
      <c r="O12" s="10" t="s">
        <v>21</v>
      </c>
      <c r="P12" s="10"/>
      <c r="Q12" s="10"/>
    </row>
    <row r="13" spans="1:17" x14ac:dyDescent="0.3">
      <c r="A13" s="22">
        <v>4269</v>
      </c>
      <c r="B13" s="32" t="s">
        <v>160</v>
      </c>
      <c r="C13" s="34">
        <f t="shared" si="0"/>
        <v>9</v>
      </c>
      <c r="D13" s="28" t="s">
        <v>220</v>
      </c>
      <c r="E13" s="10" t="s">
        <v>17</v>
      </c>
      <c r="F13" s="17">
        <v>300000</v>
      </c>
      <c r="G13" s="7" t="s">
        <v>62</v>
      </c>
      <c r="H13" s="10" t="s">
        <v>97</v>
      </c>
      <c r="I13" s="10"/>
      <c r="J13" s="10" t="s">
        <v>20</v>
      </c>
      <c r="K13" s="10" t="s">
        <v>27</v>
      </c>
      <c r="L13" s="10" t="s">
        <v>21</v>
      </c>
      <c r="M13" s="10" t="s">
        <v>21</v>
      </c>
      <c r="N13" s="10" t="s">
        <v>21</v>
      </c>
      <c r="O13" s="10" t="s">
        <v>21</v>
      </c>
      <c r="P13" s="10"/>
      <c r="Q13" s="10"/>
    </row>
    <row r="14" spans="1:17" x14ac:dyDescent="0.3">
      <c r="A14" s="22">
        <v>4269</v>
      </c>
      <c r="B14" s="32" t="s">
        <v>160</v>
      </c>
      <c r="C14" s="34">
        <f t="shared" si="0"/>
        <v>10</v>
      </c>
      <c r="D14" s="28" t="s">
        <v>227</v>
      </c>
      <c r="E14" s="10" t="s">
        <v>17</v>
      </c>
      <c r="F14" s="17">
        <v>15000</v>
      </c>
      <c r="G14" s="7" t="s">
        <v>67</v>
      </c>
      <c r="H14" s="10" t="s">
        <v>40</v>
      </c>
      <c r="I14" s="10"/>
      <c r="J14" s="10" t="s">
        <v>20</v>
      </c>
      <c r="K14" s="10" t="s">
        <v>27</v>
      </c>
      <c r="L14" s="10" t="s">
        <v>21</v>
      </c>
      <c r="M14" s="10" t="s">
        <v>21</v>
      </c>
      <c r="N14" s="10" t="s">
        <v>21</v>
      </c>
      <c r="O14" s="10" t="s">
        <v>21</v>
      </c>
      <c r="P14" s="10"/>
      <c r="Q14" s="10"/>
    </row>
    <row r="15" spans="1:17" x14ac:dyDescent="0.3">
      <c r="A15" s="22">
        <v>4269</v>
      </c>
      <c r="B15" s="32" t="s">
        <v>160</v>
      </c>
      <c r="C15" s="34">
        <f t="shared" si="0"/>
        <v>11</v>
      </c>
      <c r="D15" s="28" t="s">
        <v>28</v>
      </c>
      <c r="E15" s="10" t="s">
        <v>17</v>
      </c>
      <c r="F15" s="17">
        <v>100000</v>
      </c>
      <c r="G15" s="7" t="s">
        <v>19</v>
      </c>
      <c r="H15" s="10" t="s">
        <v>98</v>
      </c>
      <c r="I15" s="10"/>
      <c r="J15" s="10" t="s">
        <v>20</v>
      </c>
      <c r="K15" s="10" t="s">
        <v>27</v>
      </c>
      <c r="L15" s="10" t="s">
        <v>21</v>
      </c>
      <c r="M15" s="10" t="s">
        <v>21</v>
      </c>
      <c r="N15" s="10" t="s">
        <v>21</v>
      </c>
      <c r="O15" s="10" t="s">
        <v>21</v>
      </c>
      <c r="P15" s="10"/>
      <c r="Q15" s="10"/>
    </row>
    <row r="16" spans="1:17" ht="16.2" customHeight="1" x14ac:dyDescent="0.3">
      <c r="A16" s="22">
        <v>4269</v>
      </c>
      <c r="B16" s="32" t="s">
        <v>160</v>
      </c>
      <c r="C16" s="34">
        <f t="shared" si="0"/>
        <v>12</v>
      </c>
      <c r="D16" s="28" t="s">
        <v>188</v>
      </c>
      <c r="E16" s="10" t="s">
        <v>17</v>
      </c>
      <c r="F16" s="17">
        <v>166667</v>
      </c>
      <c r="G16" s="7" t="s">
        <v>19</v>
      </c>
      <c r="H16" s="10" t="s">
        <v>189</v>
      </c>
      <c r="I16" s="10"/>
      <c r="J16" s="10"/>
      <c r="K16" s="10"/>
      <c r="L16" s="10"/>
      <c r="M16" s="10"/>
      <c r="N16" s="10"/>
      <c r="O16" s="10"/>
      <c r="P16" s="10"/>
      <c r="Q16" s="10"/>
    </row>
    <row r="17" spans="1:17" x14ac:dyDescent="0.3">
      <c r="A17" s="22">
        <v>4269</v>
      </c>
      <c r="B17" s="32" t="s">
        <v>160</v>
      </c>
      <c r="C17" s="34">
        <f t="shared" si="0"/>
        <v>13</v>
      </c>
      <c r="D17" s="28" t="s">
        <v>203</v>
      </c>
      <c r="E17" s="10" t="s">
        <v>17</v>
      </c>
      <c r="F17" s="17">
        <v>50000</v>
      </c>
      <c r="G17" s="7" t="s">
        <v>19</v>
      </c>
      <c r="H17" s="10" t="s">
        <v>204</v>
      </c>
      <c r="I17" s="10"/>
      <c r="J17" s="10"/>
      <c r="K17" s="10"/>
      <c r="L17" s="10"/>
      <c r="M17" s="10"/>
      <c r="N17" s="10"/>
      <c r="O17" s="10"/>
      <c r="P17" s="10"/>
      <c r="Q17" s="10"/>
    </row>
    <row r="18" spans="1:17" x14ac:dyDescent="0.3">
      <c r="A18" s="22">
        <v>5125</v>
      </c>
      <c r="B18" s="32" t="s">
        <v>160</v>
      </c>
      <c r="C18" s="34">
        <f t="shared" si="0"/>
        <v>14</v>
      </c>
      <c r="D18" s="28" t="s">
        <v>171</v>
      </c>
      <c r="E18" s="10" t="s">
        <v>17</v>
      </c>
      <c r="F18" s="17">
        <f>400000/1.2</f>
        <v>333333.33333333337</v>
      </c>
      <c r="G18" s="7" t="s">
        <v>19</v>
      </c>
      <c r="H18" s="10" t="s">
        <v>172</v>
      </c>
      <c r="I18" s="10"/>
      <c r="J18" s="10" t="s">
        <v>163</v>
      </c>
      <c r="K18" s="10" t="s">
        <v>27</v>
      </c>
      <c r="L18" s="10"/>
      <c r="M18" s="10"/>
      <c r="N18" s="10"/>
      <c r="O18" s="10"/>
      <c r="P18" s="10"/>
      <c r="Q18" s="10"/>
    </row>
    <row r="19" spans="1:17" x14ac:dyDescent="0.3">
      <c r="A19" s="22">
        <v>5128</v>
      </c>
      <c r="B19" s="32" t="s">
        <v>160</v>
      </c>
      <c r="C19" s="34">
        <f t="shared" si="0"/>
        <v>15</v>
      </c>
      <c r="D19" s="28" t="s">
        <v>173</v>
      </c>
      <c r="E19" s="11" t="s">
        <v>17</v>
      </c>
      <c r="F19" s="17">
        <f>600000/1.2</f>
        <v>500000</v>
      </c>
      <c r="G19" s="7" t="s">
        <v>19</v>
      </c>
      <c r="H19" s="10" t="s">
        <v>174</v>
      </c>
      <c r="I19" s="10"/>
      <c r="J19" s="10" t="s">
        <v>168</v>
      </c>
      <c r="K19" s="10" t="s">
        <v>27</v>
      </c>
      <c r="L19" s="10" t="s">
        <v>21</v>
      </c>
      <c r="M19" s="10" t="s">
        <v>21</v>
      </c>
      <c r="N19" s="10" t="s">
        <v>21</v>
      </c>
      <c r="O19" s="10" t="s">
        <v>21</v>
      </c>
      <c r="P19" s="10"/>
      <c r="Q19" s="10"/>
    </row>
    <row r="20" spans="1:17" x14ac:dyDescent="0.3">
      <c r="A20" s="22">
        <v>5151</v>
      </c>
      <c r="B20" s="32" t="s">
        <v>160</v>
      </c>
      <c r="C20" s="34">
        <f t="shared" si="0"/>
        <v>16</v>
      </c>
      <c r="D20" s="28" t="s">
        <v>199</v>
      </c>
      <c r="E20" s="11" t="s">
        <v>17</v>
      </c>
      <c r="F20" s="17">
        <v>500000</v>
      </c>
      <c r="G20" s="7" t="s">
        <v>19</v>
      </c>
      <c r="H20" s="10" t="s">
        <v>200</v>
      </c>
      <c r="I20" s="10"/>
      <c r="J20" s="10" t="s">
        <v>175</v>
      </c>
      <c r="K20" s="10" t="s">
        <v>27</v>
      </c>
      <c r="L20" s="10"/>
      <c r="M20" s="10"/>
      <c r="N20" s="10"/>
      <c r="O20" s="10"/>
      <c r="P20" s="10"/>
      <c r="Q20" s="10"/>
    </row>
    <row r="21" spans="1:17" ht="20.399999999999999" x14ac:dyDescent="0.3">
      <c r="A21" s="22">
        <v>5231</v>
      </c>
      <c r="B21" s="32" t="s">
        <v>160</v>
      </c>
      <c r="C21" s="34">
        <f t="shared" si="0"/>
        <v>17</v>
      </c>
      <c r="D21" s="28" t="s">
        <v>198</v>
      </c>
      <c r="E21" s="11" t="s">
        <v>17</v>
      </c>
      <c r="F21" s="17">
        <v>20180000</v>
      </c>
      <c r="G21" s="7" t="s">
        <v>62</v>
      </c>
      <c r="H21" s="10" t="s">
        <v>176</v>
      </c>
      <c r="I21" s="43"/>
      <c r="J21" s="43"/>
      <c r="K21" s="44"/>
      <c r="L21" s="10" t="s">
        <v>21</v>
      </c>
      <c r="M21" s="10" t="s">
        <v>21</v>
      </c>
      <c r="N21" s="10" t="s">
        <v>21</v>
      </c>
      <c r="O21" s="10" t="s">
        <v>21</v>
      </c>
      <c r="P21" s="10"/>
      <c r="Q21" s="10"/>
    </row>
    <row r="22" spans="1:17" x14ac:dyDescent="0.3">
      <c r="A22" s="22">
        <v>5231</v>
      </c>
      <c r="B22" s="32" t="s">
        <v>160</v>
      </c>
      <c r="C22" s="34">
        <f>+C21+1</f>
        <v>18</v>
      </c>
      <c r="D22" s="28" t="s">
        <v>191</v>
      </c>
      <c r="E22" s="11" t="s">
        <v>17</v>
      </c>
      <c r="F22" s="17">
        <v>2235000</v>
      </c>
      <c r="G22" s="7" t="s">
        <v>62</v>
      </c>
      <c r="H22" s="10" t="s">
        <v>177</v>
      </c>
      <c r="I22" s="43"/>
      <c r="J22" s="43"/>
      <c r="K22" s="44"/>
      <c r="L22" s="10"/>
      <c r="M22" s="10"/>
      <c r="N22" s="10"/>
      <c r="O22" s="10"/>
      <c r="P22" s="10"/>
      <c r="Q22" s="10"/>
    </row>
    <row r="23" spans="1:17" x14ac:dyDescent="0.3">
      <c r="B23" s="32" t="s">
        <v>160</v>
      </c>
      <c r="C23" s="34" t="s">
        <v>244</v>
      </c>
      <c r="D23" s="28" t="s">
        <v>245</v>
      </c>
      <c r="E23" s="11" t="s">
        <v>17</v>
      </c>
      <c r="F23" s="45">
        <v>950000</v>
      </c>
      <c r="G23" s="46"/>
      <c r="H23" s="47" t="s">
        <v>251</v>
      </c>
      <c r="I23" s="43"/>
      <c r="J23" s="43"/>
      <c r="K23" s="44"/>
      <c r="L23" s="10"/>
      <c r="M23" s="10"/>
      <c r="N23" s="10"/>
      <c r="O23" s="10"/>
      <c r="P23" s="10"/>
      <c r="Q23" s="10"/>
    </row>
    <row r="24" spans="1:17" x14ac:dyDescent="0.3">
      <c r="B24" s="32" t="s">
        <v>248</v>
      </c>
      <c r="C24" s="34" t="s">
        <v>246</v>
      </c>
      <c r="D24" s="28" t="s">
        <v>247</v>
      </c>
      <c r="E24" s="11" t="s">
        <v>17</v>
      </c>
      <c r="F24" s="45">
        <v>400000</v>
      </c>
      <c r="G24" s="46"/>
      <c r="H24" s="47" t="s">
        <v>253</v>
      </c>
      <c r="I24" s="43"/>
      <c r="J24" s="43"/>
      <c r="K24" s="44"/>
      <c r="L24" s="10"/>
      <c r="M24" s="10"/>
      <c r="N24" s="10"/>
      <c r="O24" s="10"/>
      <c r="P24" s="10"/>
      <c r="Q24" s="10"/>
    </row>
    <row r="25" spans="1:17" ht="20.399999999999999" x14ac:dyDescent="0.3">
      <c r="B25" s="32" t="s">
        <v>160</v>
      </c>
      <c r="C25" s="34" t="s">
        <v>249</v>
      </c>
      <c r="D25" s="28" t="s">
        <v>250</v>
      </c>
      <c r="E25" s="11" t="s">
        <v>17</v>
      </c>
      <c r="F25" s="45">
        <v>600000</v>
      </c>
      <c r="G25" s="46"/>
      <c r="H25" s="10" t="s">
        <v>252</v>
      </c>
      <c r="I25" s="43"/>
      <c r="J25" s="43"/>
      <c r="K25" s="44"/>
      <c r="L25" s="10"/>
      <c r="M25" s="10"/>
      <c r="N25" s="10"/>
      <c r="O25" s="10"/>
      <c r="P25" s="10"/>
      <c r="Q25" s="10"/>
    </row>
    <row r="26" spans="1:17" x14ac:dyDescent="0.3">
      <c r="A26" s="22">
        <v>4213</v>
      </c>
      <c r="B26" s="32" t="s">
        <v>162</v>
      </c>
      <c r="C26" s="34" t="s">
        <v>161</v>
      </c>
      <c r="D26" s="28" t="s">
        <v>36</v>
      </c>
      <c r="E26" s="15" t="s">
        <v>99</v>
      </c>
      <c r="F26" s="17">
        <v>100000</v>
      </c>
      <c r="G26" s="7" t="s">
        <v>62</v>
      </c>
      <c r="H26" s="10" t="s">
        <v>37</v>
      </c>
      <c r="I26" s="10"/>
      <c r="J26" s="10" t="s">
        <v>20</v>
      </c>
      <c r="K26" s="10" t="s">
        <v>27</v>
      </c>
      <c r="L26" s="10" t="s">
        <v>21</v>
      </c>
      <c r="M26" s="10" t="s">
        <v>21</v>
      </c>
      <c r="N26" s="10" t="s">
        <v>21</v>
      </c>
      <c r="O26" s="10" t="s">
        <v>21</v>
      </c>
      <c r="P26" s="10"/>
      <c r="Q26" s="10"/>
    </row>
    <row r="27" spans="1:17" ht="20.399999999999999" x14ac:dyDescent="0.3">
      <c r="A27" s="22">
        <v>4213</v>
      </c>
      <c r="B27" s="32" t="s">
        <v>162</v>
      </c>
      <c r="C27" s="34">
        <f t="shared" ref="C27:C58" si="1">+C26+1</f>
        <v>2</v>
      </c>
      <c r="D27" s="28" t="s">
        <v>38</v>
      </c>
      <c r="E27" s="15" t="s">
        <v>99</v>
      </c>
      <c r="F27" s="17">
        <v>166667</v>
      </c>
      <c r="G27" s="7" t="s">
        <v>62</v>
      </c>
      <c r="H27" s="10" t="s">
        <v>39</v>
      </c>
      <c r="I27" s="10"/>
      <c r="J27" s="10" t="s">
        <v>20</v>
      </c>
      <c r="K27" s="10" t="s">
        <v>27</v>
      </c>
      <c r="L27" s="10" t="s">
        <v>21</v>
      </c>
      <c r="M27" s="10" t="s">
        <v>21</v>
      </c>
      <c r="N27" s="10" t="s">
        <v>21</v>
      </c>
      <c r="O27" s="10" t="s">
        <v>21</v>
      </c>
      <c r="P27" s="10"/>
      <c r="Q27" s="10"/>
    </row>
    <row r="28" spans="1:17" ht="20.399999999999999" x14ac:dyDescent="0.3">
      <c r="A28" s="22">
        <v>4213</v>
      </c>
      <c r="B28" s="32" t="s">
        <v>162</v>
      </c>
      <c r="C28" s="34">
        <f t="shared" si="1"/>
        <v>3</v>
      </c>
      <c r="D28" s="28" t="s">
        <v>108</v>
      </c>
      <c r="E28" s="15" t="s">
        <v>99</v>
      </c>
      <c r="F28" s="17">
        <v>316667</v>
      </c>
      <c r="G28" s="7" t="s">
        <v>62</v>
      </c>
      <c r="H28" s="10" t="s">
        <v>109</v>
      </c>
      <c r="I28" s="10"/>
      <c r="J28" s="10" t="s">
        <v>20</v>
      </c>
      <c r="K28" s="10" t="s">
        <v>27</v>
      </c>
      <c r="L28" s="10" t="s">
        <v>21</v>
      </c>
      <c r="M28" s="10" t="s">
        <v>21</v>
      </c>
      <c r="N28" s="10" t="s">
        <v>21</v>
      </c>
      <c r="O28" s="10" t="s">
        <v>21</v>
      </c>
      <c r="P28" s="10"/>
      <c r="Q28" s="10"/>
    </row>
    <row r="29" spans="1:17" ht="20.399999999999999" x14ac:dyDescent="0.3">
      <c r="A29" s="22">
        <v>4213</v>
      </c>
      <c r="B29" s="32" t="s">
        <v>162</v>
      </c>
      <c r="C29" s="34">
        <f t="shared" si="1"/>
        <v>4</v>
      </c>
      <c r="D29" s="28" t="s">
        <v>110</v>
      </c>
      <c r="E29" s="15" t="s">
        <v>99</v>
      </c>
      <c r="F29" s="17">
        <v>183333</v>
      </c>
      <c r="G29" s="7" t="s">
        <v>62</v>
      </c>
      <c r="H29" s="10" t="s">
        <v>111</v>
      </c>
      <c r="I29" s="10"/>
      <c r="J29" s="10" t="s">
        <v>20</v>
      </c>
      <c r="K29" s="10" t="s">
        <v>27</v>
      </c>
      <c r="L29" s="10" t="s">
        <v>21</v>
      </c>
      <c r="M29" s="10" t="s">
        <v>21</v>
      </c>
      <c r="N29" s="10" t="s">
        <v>21</v>
      </c>
      <c r="O29" s="10" t="s">
        <v>21</v>
      </c>
      <c r="P29" s="10"/>
      <c r="Q29" s="10"/>
    </row>
    <row r="30" spans="1:17" ht="20.399999999999999" x14ac:dyDescent="0.3">
      <c r="A30" s="22">
        <v>4213</v>
      </c>
      <c r="B30" s="32" t="s">
        <v>162</v>
      </c>
      <c r="C30" s="34">
        <f t="shared" si="1"/>
        <v>5</v>
      </c>
      <c r="D30" s="28" t="s">
        <v>112</v>
      </c>
      <c r="E30" s="15" t="s">
        <v>99</v>
      </c>
      <c r="F30" s="17">
        <f>400000/1.2</f>
        <v>333333.33333333337</v>
      </c>
      <c r="G30" s="7" t="s">
        <v>62</v>
      </c>
      <c r="H30" s="10" t="s">
        <v>113</v>
      </c>
      <c r="I30" s="10"/>
      <c r="J30" s="10" t="s">
        <v>20</v>
      </c>
      <c r="K30" s="10" t="s">
        <v>27</v>
      </c>
      <c r="L30" s="10" t="s">
        <v>21</v>
      </c>
      <c r="M30" s="10" t="s">
        <v>21</v>
      </c>
      <c r="N30" s="10" t="s">
        <v>21</v>
      </c>
      <c r="O30" s="10" t="s">
        <v>21</v>
      </c>
      <c r="P30" s="10"/>
      <c r="Q30" s="10"/>
    </row>
    <row r="31" spans="1:17" x14ac:dyDescent="0.3">
      <c r="A31" s="22">
        <v>4213</v>
      </c>
      <c r="B31" s="32" t="s">
        <v>162</v>
      </c>
      <c r="C31" s="34">
        <f t="shared" si="1"/>
        <v>6</v>
      </c>
      <c r="D31" s="28" t="s">
        <v>169</v>
      </c>
      <c r="E31" s="15" t="s">
        <v>99</v>
      </c>
      <c r="F31" s="17">
        <v>100000</v>
      </c>
      <c r="G31" s="7" t="s">
        <v>62</v>
      </c>
      <c r="H31" s="10" t="s">
        <v>114</v>
      </c>
      <c r="I31" s="10"/>
      <c r="J31" s="10" t="s">
        <v>163</v>
      </c>
      <c r="K31" s="10" t="s">
        <v>27</v>
      </c>
      <c r="L31" s="10" t="s">
        <v>21</v>
      </c>
      <c r="M31" s="10" t="s">
        <v>21</v>
      </c>
      <c r="N31" s="10" t="s">
        <v>21</v>
      </c>
      <c r="O31" s="10" t="s">
        <v>21</v>
      </c>
      <c r="P31" s="10"/>
      <c r="Q31" s="10"/>
    </row>
    <row r="32" spans="1:17" x14ac:dyDescent="0.3">
      <c r="A32" s="22">
        <v>4214</v>
      </c>
      <c r="B32" s="32" t="s">
        <v>162</v>
      </c>
      <c r="C32" s="34">
        <f t="shared" si="1"/>
        <v>7</v>
      </c>
      <c r="D32" s="28" t="s">
        <v>115</v>
      </c>
      <c r="E32" s="15" t="s">
        <v>99</v>
      </c>
      <c r="F32" s="17">
        <v>41667</v>
      </c>
      <c r="G32" s="24" t="s">
        <v>62</v>
      </c>
      <c r="H32" s="10" t="s">
        <v>116</v>
      </c>
      <c r="I32" s="10"/>
      <c r="J32" s="10" t="s">
        <v>20</v>
      </c>
      <c r="K32" s="10" t="s">
        <v>27</v>
      </c>
      <c r="L32" s="10" t="s">
        <v>21</v>
      </c>
      <c r="M32" s="10" t="s">
        <v>21</v>
      </c>
      <c r="N32" s="10" t="s">
        <v>21</v>
      </c>
      <c r="O32" s="10" t="s">
        <v>21</v>
      </c>
      <c r="P32" s="10"/>
      <c r="Q32" s="10"/>
    </row>
    <row r="33" spans="1:17" x14ac:dyDescent="0.3">
      <c r="A33" s="22">
        <v>4214</v>
      </c>
      <c r="B33" s="32" t="s">
        <v>162</v>
      </c>
      <c r="C33" s="34">
        <f t="shared" si="1"/>
        <v>8</v>
      </c>
      <c r="D33" s="28" t="s">
        <v>221</v>
      </c>
      <c r="E33" s="15" t="s">
        <v>99</v>
      </c>
      <c r="F33" s="17">
        <v>185760</v>
      </c>
      <c r="G33" s="7" t="s">
        <v>62</v>
      </c>
      <c r="H33" s="10" t="s">
        <v>149</v>
      </c>
      <c r="I33" s="10"/>
      <c r="J33" s="10" t="s">
        <v>163</v>
      </c>
      <c r="K33" s="10" t="s">
        <v>27</v>
      </c>
      <c r="L33" s="10"/>
      <c r="M33" s="10"/>
      <c r="N33" s="10"/>
      <c r="O33" s="10"/>
      <c r="P33" s="10"/>
      <c r="Q33" s="10"/>
    </row>
    <row r="34" spans="1:17" x14ac:dyDescent="0.3">
      <c r="A34" s="22">
        <v>4216</v>
      </c>
      <c r="B34" s="32" t="s">
        <v>162</v>
      </c>
      <c r="C34" s="34">
        <f t="shared" si="1"/>
        <v>9</v>
      </c>
      <c r="D34" s="28" t="s">
        <v>41</v>
      </c>
      <c r="E34" s="15" t="s">
        <v>99</v>
      </c>
      <c r="F34" s="17">
        <v>166667</v>
      </c>
      <c r="G34" s="7" t="s">
        <v>62</v>
      </c>
      <c r="H34" s="10" t="s">
        <v>117</v>
      </c>
      <c r="I34" s="10"/>
      <c r="J34" s="10" t="s">
        <v>20</v>
      </c>
      <c r="K34" s="10" t="s">
        <v>27</v>
      </c>
      <c r="L34" s="10" t="s">
        <v>21</v>
      </c>
      <c r="M34" s="10" t="s">
        <v>21</v>
      </c>
      <c r="N34" s="10" t="s">
        <v>21</v>
      </c>
      <c r="O34" s="10" t="s">
        <v>21</v>
      </c>
      <c r="P34" s="10"/>
      <c r="Q34" s="10"/>
    </row>
    <row r="35" spans="1:17" x14ac:dyDescent="0.3">
      <c r="A35" s="22">
        <v>4232</v>
      </c>
      <c r="B35" s="32" t="s">
        <v>162</v>
      </c>
      <c r="C35" s="34">
        <f t="shared" si="1"/>
        <v>10</v>
      </c>
      <c r="D35" s="28" t="s">
        <v>118</v>
      </c>
      <c r="E35" s="15" t="s">
        <v>99</v>
      </c>
      <c r="F35" s="17">
        <v>150000</v>
      </c>
      <c r="G35" s="7" t="s">
        <v>62</v>
      </c>
      <c r="H35" s="10" t="s">
        <v>119</v>
      </c>
      <c r="I35" s="10"/>
      <c r="J35" s="10" t="s">
        <v>20</v>
      </c>
      <c r="K35" s="10" t="s">
        <v>27</v>
      </c>
      <c r="L35" s="10" t="s">
        <v>21</v>
      </c>
      <c r="M35" s="10" t="s">
        <v>21</v>
      </c>
      <c r="N35" s="10" t="s">
        <v>21</v>
      </c>
      <c r="O35" s="10" t="s">
        <v>21</v>
      </c>
      <c r="P35" s="10"/>
      <c r="Q35" s="10"/>
    </row>
    <row r="36" spans="1:17" x14ac:dyDescent="0.3">
      <c r="A36" s="22">
        <v>4232</v>
      </c>
      <c r="B36" s="32" t="s">
        <v>162</v>
      </c>
      <c r="C36" s="34">
        <f t="shared" si="1"/>
        <v>11</v>
      </c>
      <c r="D36" s="28" t="s">
        <v>183</v>
      </c>
      <c r="E36" s="15" t="s">
        <v>99</v>
      </c>
      <c r="F36" s="17">
        <v>250000</v>
      </c>
      <c r="G36" s="7" t="s">
        <v>62</v>
      </c>
      <c r="H36" s="10" t="s">
        <v>121</v>
      </c>
      <c r="I36" s="10"/>
      <c r="J36" s="10" t="s">
        <v>20</v>
      </c>
      <c r="K36" s="10" t="s">
        <v>27</v>
      </c>
      <c r="L36" s="10" t="s">
        <v>21</v>
      </c>
      <c r="M36" s="10" t="s">
        <v>21</v>
      </c>
      <c r="N36" s="10" t="s">
        <v>21</v>
      </c>
      <c r="O36" s="10" t="s">
        <v>21</v>
      </c>
      <c r="P36" s="10"/>
      <c r="Q36" s="10"/>
    </row>
    <row r="37" spans="1:17" x14ac:dyDescent="0.3">
      <c r="A37" s="22">
        <v>4232</v>
      </c>
      <c r="B37" s="32" t="s">
        <v>162</v>
      </c>
      <c r="C37" s="34">
        <f t="shared" si="1"/>
        <v>12</v>
      </c>
      <c r="D37" s="28" t="s">
        <v>152</v>
      </c>
      <c r="E37" s="15" t="s">
        <v>99</v>
      </c>
      <c r="F37" s="17">
        <v>300000</v>
      </c>
      <c r="G37" s="7" t="s">
        <v>62</v>
      </c>
      <c r="H37" s="10" t="s">
        <v>151</v>
      </c>
      <c r="I37" s="10"/>
      <c r="J37" s="10" t="s">
        <v>20</v>
      </c>
      <c r="K37" s="10" t="s">
        <v>27</v>
      </c>
      <c r="L37" s="10" t="s">
        <v>21</v>
      </c>
      <c r="M37" s="10" t="s">
        <v>21</v>
      </c>
      <c r="N37" s="10" t="s">
        <v>21</v>
      </c>
      <c r="O37" s="10" t="s">
        <v>21</v>
      </c>
      <c r="P37" s="10"/>
      <c r="Q37" s="10"/>
    </row>
    <row r="38" spans="1:17" ht="22.2" customHeight="1" x14ac:dyDescent="0.3">
      <c r="A38" s="22">
        <v>4235</v>
      </c>
      <c r="B38" s="32" t="s">
        <v>162</v>
      </c>
      <c r="C38" s="34">
        <f t="shared" si="1"/>
        <v>13</v>
      </c>
      <c r="D38" s="28" t="s">
        <v>104</v>
      </c>
      <c r="E38" s="15" t="s">
        <v>99</v>
      </c>
      <c r="F38" s="17">
        <f>600000/1.2</f>
        <v>500000</v>
      </c>
      <c r="G38" s="7" t="s">
        <v>19</v>
      </c>
      <c r="H38" s="10" t="s">
        <v>30</v>
      </c>
      <c r="I38" s="10"/>
      <c r="J38" s="10" t="s">
        <v>20</v>
      </c>
      <c r="K38" s="10" t="s">
        <v>27</v>
      </c>
      <c r="L38" s="10" t="s">
        <v>21</v>
      </c>
      <c r="M38" s="10" t="s">
        <v>21</v>
      </c>
      <c r="N38" s="10" t="s">
        <v>21</v>
      </c>
      <c r="O38" s="10" t="s">
        <v>21</v>
      </c>
      <c r="P38" s="10"/>
      <c r="Q38" s="10"/>
    </row>
    <row r="39" spans="1:17" x14ac:dyDescent="0.3">
      <c r="A39" s="22">
        <v>4235</v>
      </c>
      <c r="B39" s="32" t="s">
        <v>162</v>
      </c>
      <c r="C39" s="34">
        <f t="shared" si="1"/>
        <v>14</v>
      </c>
      <c r="D39" s="28" t="s">
        <v>29</v>
      </c>
      <c r="E39" s="15" t="s">
        <v>99</v>
      </c>
      <c r="F39" s="17">
        <v>40000</v>
      </c>
      <c r="G39" s="7" t="s">
        <v>19</v>
      </c>
      <c r="H39" s="10" t="s">
        <v>30</v>
      </c>
      <c r="I39" s="10"/>
      <c r="J39" s="10" t="s">
        <v>20</v>
      </c>
      <c r="K39" s="10" t="s">
        <v>27</v>
      </c>
      <c r="L39" s="10"/>
      <c r="M39" s="10"/>
      <c r="N39" s="10"/>
      <c r="O39" s="10"/>
      <c r="P39" s="10"/>
      <c r="Q39" s="10"/>
    </row>
    <row r="40" spans="1:17" x14ac:dyDescent="0.3">
      <c r="A40" s="22">
        <v>4235</v>
      </c>
      <c r="B40" s="32" t="s">
        <v>162</v>
      </c>
      <c r="C40" s="34">
        <f t="shared" si="1"/>
        <v>15</v>
      </c>
      <c r="D40" s="28" t="s">
        <v>184</v>
      </c>
      <c r="E40" s="15" t="s">
        <v>99</v>
      </c>
      <c r="F40" s="17">
        <v>200000</v>
      </c>
      <c r="G40" s="7" t="s">
        <v>62</v>
      </c>
      <c r="H40" s="10" t="s">
        <v>30</v>
      </c>
      <c r="I40" s="10"/>
      <c r="J40" s="10"/>
      <c r="K40" s="10"/>
      <c r="L40" s="10"/>
      <c r="M40" s="10"/>
      <c r="N40" s="10"/>
      <c r="O40" s="10"/>
      <c r="P40" s="10"/>
      <c r="Q40" s="10"/>
    </row>
    <row r="41" spans="1:17" x14ac:dyDescent="0.3">
      <c r="A41" s="22">
        <v>4235</v>
      </c>
      <c r="B41" s="32" t="s">
        <v>162</v>
      </c>
      <c r="C41" s="34">
        <f t="shared" si="1"/>
        <v>16</v>
      </c>
      <c r="D41" s="28" t="s">
        <v>154</v>
      </c>
      <c r="E41" s="15" t="s">
        <v>99</v>
      </c>
      <c r="F41" s="17">
        <v>600000</v>
      </c>
      <c r="G41" s="7" t="s">
        <v>62</v>
      </c>
      <c r="H41" s="10" t="s">
        <v>30</v>
      </c>
      <c r="I41" s="10"/>
      <c r="J41" s="10" t="s">
        <v>20</v>
      </c>
      <c r="K41" s="10" t="s">
        <v>27</v>
      </c>
      <c r="L41" s="10" t="s">
        <v>21</v>
      </c>
      <c r="M41" s="10" t="s">
        <v>21</v>
      </c>
      <c r="N41" s="10" t="s">
        <v>21</v>
      </c>
      <c r="O41" s="10" t="s">
        <v>21</v>
      </c>
      <c r="P41" s="10"/>
      <c r="Q41" s="10"/>
    </row>
    <row r="42" spans="1:17" x14ac:dyDescent="0.3">
      <c r="A42" s="22">
        <v>4235</v>
      </c>
      <c r="B42" s="32" t="s">
        <v>162</v>
      </c>
      <c r="C42" s="34">
        <f t="shared" si="1"/>
        <v>17</v>
      </c>
      <c r="D42" s="29" t="s">
        <v>226</v>
      </c>
      <c r="E42" s="15" t="s">
        <v>99</v>
      </c>
      <c r="F42" s="18">
        <v>600000</v>
      </c>
      <c r="G42" s="7" t="s">
        <v>62</v>
      </c>
      <c r="H42" s="11" t="s">
        <v>30</v>
      </c>
      <c r="I42" s="11"/>
      <c r="J42" s="10"/>
      <c r="K42" s="10"/>
      <c r="L42" s="10" t="s">
        <v>21</v>
      </c>
      <c r="M42" s="10" t="s">
        <v>21</v>
      </c>
      <c r="N42" s="10" t="s">
        <v>21</v>
      </c>
      <c r="O42" s="10" t="s">
        <v>21</v>
      </c>
      <c r="P42" s="10"/>
      <c r="Q42" s="10"/>
    </row>
    <row r="43" spans="1:17" x14ac:dyDescent="0.3">
      <c r="A43" s="22">
        <v>4236</v>
      </c>
      <c r="B43" s="32" t="s">
        <v>162</v>
      </c>
      <c r="C43" s="34">
        <f t="shared" si="1"/>
        <v>18</v>
      </c>
      <c r="D43" s="29" t="s">
        <v>45</v>
      </c>
      <c r="E43" s="15" t="s">
        <v>99</v>
      </c>
      <c r="F43" s="18">
        <v>83333</v>
      </c>
      <c r="G43" s="7" t="s">
        <v>62</v>
      </c>
      <c r="H43" s="11" t="s">
        <v>123</v>
      </c>
      <c r="I43" s="11"/>
      <c r="J43" s="10" t="s">
        <v>20</v>
      </c>
      <c r="K43" s="10" t="s">
        <v>27</v>
      </c>
      <c r="L43" s="10" t="s">
        <v>21</v>
      </c>
      <c r="M43" s="10" t="s">
        <v>21</v>
      </c>
      <c r="N43" s="10" t="s">
        <v>21</v>
      </c>
      <c r="O43" s="10" t="s">
        <v>21</v>
      </c>
      <c r="P43" s="10"/>
      <c r="Q43" s="10"/>
    </row>
    <row r="44" spans="1:17" x14ac:dyDescent="0.3">
      <c r="A44" s="22">
        <v>4237</v>
      </c>
      <c r="B44" s="32" t="s">
        <v>162</v>
      </c>
      <c r="C44" s="34">
        <f t="shared" si="1"/>
        <v>19</v>
      </c>
      <c r="D44" s="29" t="s">
        <v>165</v>
      </c>
      <c r="E44" s="15" t="s">
        <v>99</v>
      </c>
      <c r="F44" s="18">
        <v>100000</v>
      </c>
      <c r="G44" s="7" t="s">
        <v>62</v>
      </c>
      <c r="H44" s="11" t="s">
        <v>40</v>
      </c>
      <c r="I44" s="11"/>
      <c r="J44" s="10" t="s">
        <v>163</v>
      </c>
      <c r="K44" s="10" t="s">
        <v>27</v>
      </c>
      <c r="L44" s="10" t="s">
        <v>21</v>
      </c>
      <c r="M44" s="10" t="s">
        <v>21</v>
      </c>
      <c r="N44" s="10" t="s">
        <v>21</v>
      </c>
      <c r="O44" s="10" t="s">
        <v>21</v>
      </c>
      <c r="P44" s="10"/>
      <c r="Q44" s="10"/>
    </row>
    <row r="45" spans="1:17" x14ac:dyDescent="0.3">
      <c r="A45" s="22">
        <v>4239</v>
      </c>
      <c r="B45" s="32" t="s">
        <v>162</v>
      </c>
      <c r="C45" s="34">
        <f t="shared" si="1"/>
        <v>20</v>
      </c>
      <c r="D45" s="29" t="s">
        <v>107</v>
      </c>
      <c r="E45" s="15" t="s">
        <v>99</v>
      </c>
      <c r="F45" s="18">
        <v>20833</v>
      </c>
      <c r="G45" s="7" t="s">
        <v>62</v>
      </c>
      <c r="H45" s="11" t="s">
        <v>107</v>
      </c>
      <c r="I45" s="11"/>
      <c r="J45" s="10" t="s">
        <v>20</v>
      </c>
      <c r="K45" s="10" t="s">
        <v>27</v>
      </c>
      <c r="L45" s="10" t="s">
        <v>21</v>
      </c>
      <c r="M45" s="10" t="s">
        <v>21</v>
      </c>
      <c r="N45" s="10" t="s">
        <v>21</v>
      </c>
      <c r="O45" s="10" t="s">
        <v>21</v>
      </c>
      <c r="P45" s="10"/>
      <c r="Q45" s="10"/>
    </row>
    <row r="46" spans="1:17" x14ac:dyDescent="0.3">
      <c r="A46" s="22">
        <v>4239</v>
      </c>
      <c r="B46" s="32" t="s">
        <v>162</v>
      </c>
      <c r="C46" s="34">
        <f t="shared" si="1"/>
        <v>21</v>
      </c>
      <c r="D46" s="29" t="s">
        <v>222</v>
      </c>
      <c r="E46" s="15" t="s">
        <v>99</v>
      </c>
      <c r="F46" s="18">
        <v>3500000</v>
      </c>
      <c r="G46" s="7" t="s">
        <v>62</v>
      </c>
      <c r="H46" s="11" t="s">
        <v>120</v>
      </c>
      <c r="I46" s="11"/>
      <c r="J46" s="10" t="s">
        <v>20</v>
      </c>
      <c r="K46" s="10" t="s">
        <v>27</v>
      </c>
      <c r="L46" s="10" t="s">
        <v>21</v>
      </c>
      <c r="M46" s="10" t="s">
        <v>21</v>
      </c>
      <c r="N46" s="10" t="s">
        <v>21</v>
      </c>
      <c r="O46" s="10" t="s">
        <v>21</v>
      </c>
      <c r="P46" s="10"/>
      <c r="Q46" s="10"/>
    </row>
    <row r="47" spans="1:17" x14ac:dyDescent="0.3">
      <c r="A47" s="22">
        <v>4239</v>
      </c>
      <c r="B47" s="32" t="s">
        <v>162</v>
      </c>
      <c r="C47" s="34">
        <f t="shared" si="1"/>
        <v>22</v>
      </c>
      <c r="D47" s="29" t="s">
        <v>122</v>
      </c>
      <c r="E47" s="15" t="s">
        <v>99</v>
      </c>
      <c r="F47" s="18">
        <v>820000</v>
      </c>
      <c r="G47" s="7" t="s">
        <v>62</v>
      </c>
      <c r="H47" s="11" t="s">
        <v>42</v>
      </c>
      <c r="I47" s="11"/>
      <c r="J47" s="10" t="s">
        <v>20</v>
      </c>
      <c r="K47" s="10" t="s">
        <v>27</v>
      </c>
      <c r="L47" s="10" t="s">
        <v>21</v>
      </c>
      <c r="M47" s="10" t="s">
        <v>21</v>
      </c>
      <c r="N47" s="10" t="s">
        <v>21</v>
      </c>
      <c r="O47" s="10" t="s">
        <v>21</v>
      </c>
      <c r="P47" s="10"/>
      <c r="Q47" s="10"/>
    </row>
    <row r="48" spans="1:17" x14ac:dyDescent="0.3">
      <c r="A48" s="22">
        <v>4239</v>
      </c>
      <c r="B48" s="32" t="s">
        <v>162</v>
      </c>
      <c r="C48" s="34">
        <f t="shared" si="1"/>
        <v>23</v>
      </c>
      <c r="D48" s="29" t="s">
        <v>43</v>
      </c>
      <c r="E48" s="15" t="s">
        <v>99</v>
      </c>
      <c r="F48" s="18">
        <v>100000</v>
      </c>
      <c r="G48" s="7" t="s">
        <v>62</v>
      </c>
      <c r="H48" s="11" t="s">
        <v>44</v>
      </c>
      <c r="I48" s="11"/>
      <c r="J48" s="10" t="s">
        <v>20</v>
      </c>
      <c r="K48" s="10" t="s">
        <v>27</v>
      </c>
      <c r="L48" s="10" t="s">
        <v>21</v>
      </c>
      <c r="M48" s="10" t="s">
        <v>21</v>
      </c>
      <c r="N48" s="10" t="s">
        <v>21</v>
      </c>
      <c r="O48" s="10" t="s">
        <v>21</v>
      </c>
      <c r="P48" s="10"/>
      <c r="Q48" s="10"/>
    </row>
    <row r="49" spans="1:17" x14ac:dyDescent="0.3">
      <c r="A49" s="22">
        <v>4239</v>
      </c>
      <c r="B49" s="32" t="s">
        <v>162</v>
      </c>
      <c r="C49" s="34">
        <f t="shared" si="1"/>
        <v>24</v>
      </c>
      <c r="D49" s="29" t="s">
        <v>46</v>
      </c>
      <c r="E49" s="15" t="s">
        <v>99</v>
      </c>
      <c r="F49" s="18">
        <v>83333</v>
      </c>
      <c r="G49" s="7" t="s">
        <v>62</v>
      </c>
      <c r="H49" s="11" t="s">
        <v>124</v>
      </c>
      <c r="I49" s="11"/>
      <c r="J49" s="10" t="s">
        <v>20</v>
      </c>
      <c r="K49" s="10" t="s">
        <v>27</v>
      </c>
      <c r="L49" s="10"/>
      <c r="M49" s="10"/>
      <c r="N49" s="10"/>
      <c r="O49" s="10"/>
      <c r="P49" s="10"/>
      <c r="Q49" s="10"/>
    </row>
    <row r="50" spans="1:17" x14ac:dyDescent="0.3">
      <c r="A50" s="22">
        <v>4239</v>
      </c>
      <c r="B50" s="32" t="s">
        <v>162</v>
      </c>
      <c r="C50" s="34">
        <f t="shared" si="1"/>
        <v>25</v>
      </c>
      <c r="D50" s="29" t="s">
        <v>207</v>
      </c>
      <c r="E50" s="15" t="s">
        <v>99</v>
      </c>
      <c r="F50" s="18">
        <v>150000</v>
      </c>
      <c r="G50" s="7" t="s">
        <v>62</v>
      </c>
      <c r="H50" s="11" t="s">
        <v>208</v>
      </c>
      <c r="I50" s="11"/>
      <c r="J50" s="10"/>
      <c r="K50" s="10"/>
      <c r="L50" s="10" t="s">
        <v>21</v>
      </c>
      <c r="M50" s="10" t="s">
        <v>21</v>
      </c>
      <c r="N50" s="10" t="s">
        <v>21</v>
      </c>
      <c r="O50" s="10" t="s">
        <v>21</v>
      </c>
      <c r="P50" s="10"/>
      <c r="Q50" s="10"/>
    </row>
    <row r="51" spans="1:17" x14ac:dyDescent="0.3">
      <c r="A51" s="22">
        <v>4243</v>
      </c>
      <c r="B51" s="32" t="s">
        <v>162</v>
      </c>
      <c r="C51" s="34">
        <f t="shared" si="1"/>
        <v>26</v>
      </c>
      <c r="D51" s="29" t="s">
        <v>125</v>
      </c>
      <c r="E51" s="15" t="s">
        <v>99</v>
      </c>
      <c r="F51" s="18">
        <v>2250000</v>
      </c>
      <c r="G51" s="7" t="s">
        <v>62</v>
      </c>
      <c r="H51" s="11" t="s">
        <v>30</v>
      </c>
      <c r="I51" s="11"/>
      <c r="J51" s="10" t="s">
        <v>20</v>
      </c>
      <c r="K51" s="10" t="s">
        <v>166</v>
      </c>
      <c r="L51" s="10" t="s">
        <v>21</v>
      </c>
      <c r="M51" s="10" t="s">
        <v>21</v>
      </c>
      <c r="N51" s="10" t="s">
        <v>21</v>
      </c>
      <c r="O51" s="10" t="s">
        <v>21</v>
      </c>
      <c r="P51" s="10"/>
      <c r="Q51" s="10"/>
    </row>
    <row r="52" spans="1:17" x14ac:dyDescent="0.3">
      <c r="A52" s="22">
        <v>4243</v>
      </c>
      <c r="B52" s="32" t="s">
        <v>162</v>
      </c>
      <c r="C52" s="34">
        <f t="shared" si="1"/>
        <v>27</v>
      </c>
      <c r="D52" s="29" t="s">
        <v>126</v>
      </c>
      <c r="E52" s="15" t="s">
        <v>99</v>
      </c>
      <c r="F52" s="18">
        <v>100000</v>
      </c>
      <c r="G52" s="7" t="s">
        <v>62</v>
      </c>
      <c r="H52" s="11" t="s">
        <v>30</v>
      </c>
      <c r="I52" s="11"/>
      <c r="J52" s="10" t="s">
        <v>20</v>
      </c>
      <c r="K52" s="10" t="s">
        <v>27</v>
      </c>
      <c r="L52" s="10" t="s">
        <v>21</v>
      </c>
      <c r="M52" s="10" t="s">
        <v>21</v>
      </c>
      <c r="N52" s="10" t="s">
        <v>21</v>
      </c>
      <c r="O52" s="10" t="s">
        <v>21</v>
      </c>
      <c r="P52" s="10"/>
      <c r="Q52" s="10"/>
    </row>
    <row r="53" spans="1:17" x14ac:dyDescent="0.3">
      <c r="A53" s="22">
        <v>4243</v>
      </c>
      <c r="B53" s="32" t="s">
        <v>162</v>
      </c>
      <c r="C53" s="34">
        <f t="shared" si="1"/>
        <v>28</v>
      </c>
      <c r="D53" s="29" t="s">
        <v>127</v>
      </c>
      <c r="E53" s="15" t="s">
        <v>99</v>
      </c>
      <c r="F53" s="18">
        <v>250000</v>
      </c>
      <c r="G53" s="7" t="s">
        <v>62</v>
      </c>
      <c r="H53" s="11" t="s">
        <v>30</v>
      </c>
      <c r="I53" s="11"/>
      <c r="J53" s="10" t="s">
        <v>20</v>
      </c>
      <c r="K53" s="10" t="s">
        <v>27</v>
      </c>
      <c r="L53" s="10" t="s">
        <v>21</v>
      </c>
      <c r="M53" s="10" t="s">
        <v>21</v>
      </c>
      <c r="N53" s="10" t="s">
        <v>21</v>
      </c>
      <c r="O53" s="10" t="s">
        <v>21</v>
      </c>
      <c r="P53" s="10"/>
      <c r="Q53" s="10"/>
    </row>
    <row r="54" spans="1:17" x14ac:dyDescent="0.3">
      <c r="A54" s="22">
        <v>4243</v>
      </c>
      <c r="B54" s="32" t="s">
        <v>162</v>
      </c>
      <c r="C54" s="34">
        <f t="shared" si="1"/>
        <v>29</v>
      </c>
      <c r="D54" s="29" t="s">
        <v>128</v>
      </c>
      <c r="E54" s="15" t="s">
        <v>99</v>
      </c>
      <c r="F54" s="18">
        <v>583333</v>
      </c>
      <c r="G54" s="7" t="s">
        <v>62</v>
      </c>
      <c r="H54" s="11" t="s">
        <v>30</v>
      </c>
      <c r="I54" s="11"/>
      <c r="J54" s="10" t="s">
        <v>20</v>
      </c>
      <c r="K54" s="10" t="s">
        <v>167</v>
      </c>
      <c r="L54" s="10" t="s">
        <v>21</v>
      </c>
      <c r="M54" s="10" t="s">
        <v>21</v>
      </c>
      <c r="N54" s="10" t="s">
        <v>21</v>
      </c>
      <c r="O54" s="10" t="s">
        <v>21</v>
      </c>
      <c r="P54" s="10"/>
      <c r="Q54" s="10"/>
    </row>
    <row r="55" spans="1:17" x14ac:dyDescent="0.3">
      <c r="A55" s="22">
        <v>4249</v>
      </c>
      <c r="B55" s="32" t="s">
        <v>162</v>
      </c>
      <c r="C55" s="34">
        <f t="shared" si="1"/>
        <v>30</v>
      </c>
      <c r="D55" s="29" t="s">
        <v>47</v>
      </c>
      <c r="E55" s="15" t="s">
        <v>99</v>
      </c>
      <c r="F55" s="18">
        <v>140000</v>
      </c>
      <c r="G55" s="7" t="s">
        <v>62</v>
      </c>
      <c r="H55" s="11" t="s">
        <v>129</v>
      </c>
      <c r="I55" s="11"/>
      <c r="J55" s="10" t="s">
        <v>20</v>
      </c>
      <c r="K55" s="10" t="s">
        <v>27</v>
      </c>
      <c r="L55" s="10" t="s">
        <v>21</v>
      </c>
      <c r="M55" s="10" t="s">
        <v>21</v>
      </c>
      <c r="N55" s="10" t="s">
        <v>21</v>
      </c>
      <c r="O55" s="10" t="s">
        <v>21</v>
      </c>
      <c r="P55" s="10"/>
      <c r="Q55" s="10"/>
    </row>
    <row r="56" spans="1:17" x14ac:dyDescent="0.3">
      <c r="A56" s="22">
        <v>4249</v>
      </c>
      <c r="B56" s="32" t="s">
        <v>162</v>
      </c>
      <c r="C56" s="34">
        <f t="shared" si="1"/>
        <v>31</v>
      </c>
      <c r="D56" s="29" t="s">
        <v>48</v>
      </c>
      <c r="E56" s="15" t="s">
        <v>99</v>
      </c>
      <c r="F56" s="18">
        <v>185902</v>
      </c>
      <c r="G56" s="7" t="s">
        <v>62</v>
      </c>
      <c r="H56" s="11" t="s">
        <v>130</v>
      </c>
      <c r="I56" s="11"/>
      <c r="J56" s="10" t="s">
        <v>20</v>
      </c>
      <c r="K56" s="10" t="s">
        <v>27</v>
      </c>
      <c r="L56" s="10" t="s">
        <v>21</v>
      </c>
      <c r="M56" s="10" t="s">
        <v>21</v>
      </c>
      <c r="N56" s="10" t="s">
        <v>21</v>
      </c>
      <c r="O56" s="10" t="s">
        <v>21</v>
      </c>
      <c r="P56" s="10"/>
      <c r="Q56" s="10"/>
    </row>
    <row r="57" spans="1:17" x14ac:dyDescent="0.3">
      <c r="A57" s="22">
        <v>4249</v>
      </c>
      <c r="B57" s="32" t="s">
        <v>162</v>
      </c>
      <c r="C57" s="34">
        <f t="shared" si="1"/>
        <v>32</v>
      </c>
      <c r="D57" s="29" t="s">
        <v>49</v>
      </c>
      <c r="E57" s="15" t="s">
        <v>99</v>
      </c>
      <c r="F57" s="18">
        <v>108333</v>
      </c>
      <c r="G57" s="7" t="s">
        <v>62</v>
      </c>
      <c r="H57" s="11" t="s">
        <v>130</v>
      </c>
      <c r="I57" s="11"/>
      <c r="J57" s="10" t="s">
        <v>20</v>
      </c>
      <c r="K57" s="10" t="s">
        <v>27</v>
      </c>
      <c r="L57" s="10" t="s">
        <v>21</v>
      </c>
      <c r="M57" s="10" t="s">
        <v>21</v>
      </c>
      <c r="N57" s="10" t="s">
        <v>21</v>
      </c>
      <c r="O57" s="10" t="s">
        <v>21</v>
      </c>
      <c r="P57" s="10"/>
      <c r="Q57" s="10"/>
    </row>
    <row r="58" spans="1:17" x14ac:dyDescent="0.3">
      <c r="A58" s="22">
        <v>4249</v>
      </c>
      <c r="B58" s="32" t="s">
        <v>162</v>
      </c>
      <c r="C58" s="34">
        <f t="shared" si="1"/>
        <v>33</v>
      </c>
      <c r="D58" s="29" t="s">
        <v>131</v>
      </c>
      <c r="E58" s="15" t="s">
        <v>99</v>
      </c>
      <c r="F58" s="18">
        <v>168333</v>
      </c>
      <c r="G58" s="7" t="s">
        <v>62</v>
      </c>
      <c r="H58" s="11" t="s">
        <v>130</v>
      </c>
      <c r="I58" s="11"/>
      <c r="J58" s="10" t="s">
        <v>20</v>
      </c>
      <c r="K58" s="10" t="s">
        <v>27</v>
      </c>
      <c r="L58" s="10" t="s">
        <v>21</v>
      </c>
      <c r="M58" s="10" t="s">
        <v>21</v>
      </c>
      <c r="N58" s="10" t="s">
        <v>21</v>
      </c>
      <c r="O58" s="10" t="s">
        <v>21</v>
      </c>
      <c r="P58" s="10"/>
      <c r="Q58" s="10"/>
    </row>
    <row r="59" spans="1:17" x14ac:dyDescent="0.3">
      <c r="A59" s="22">
        <v>4249</v>
      </c>
      <c r="B59" s="32" t="s">
        <v>162</v>
      </c>
      <c r="C59" s="34">
        <f t="shared" ref="C59:C90" si="2">+C58+1</f>
        <v>34</v>
      </c>
      <c r="D59" s="29" t="s">
        <v>50</v>
      </c>
      <c r="E59" s="15" t="s">
        <v>99</v>
      </c>
      <c r="F59" s="18">
        <v>26667</v>
      </c>
      <c r="G59" s="7" t="s">
        <v>62</v>
      </c>
      <c r="H59" s="11" t="s">
        <v>129</v>
      </c>
      <c r="I59" s="11"/>
      <c r="J59" s="10" t="s">
        <v>20</v>
      </c>
      <c r="K59" s="10" t="s">
        <v>27</v>
      </c>
      <c r="L59" s="10" t="s">
        <v>21</v>
      </c>
      <c r="M59" s="10" t="s">
        <v>21</v>
      </c>
      <c r="N59" s="10" t="s">
        <v>21</v>
      </c>
      <c r="O59" s="10" t="s">
        <v>21</v>
      </c>
      <c r="P59" s="10"/>
      <c r="Q59" s="10"/>
    </row>
    <row r="60" spans="1:17" x14ac:dyDescent="0.3">
      <c r="A60" s="22">
        <v>4249</v>
      </c>
      <c r="B60" s="32" t="s">
        <v>162</v>
      </c>
      <c r="C60" s="34">
        <f t="shared" si="2"/>
        <v>35</v>
      </c>
      <c r="D60" s="29" t="s">
        <v>132</v>
      </c>
      <c r="E60" s="15" t="s">
        <v>99</v>
      </c>
      <c r="F60" s="18">
        <v>43636</v>
      </c>
      <c r="G60" s="7" t="s">
        <v>62</v>
      </c>
      <c r="H60" s="11" t="s">
        <v>129</v>
      </c>
      <c r="I60" s="11"/>
      <c r="J60" s="10" t="s">
        <v>20</v>
      </c>
      <c r="K60" s="10" t="s">
        <v>27</v>
      </c>
      <c r="L60" s="10"/>
      <c r="M60" s="10"/>
      <c r="N60" s="10"/>
      <c r="O60" s="10"/>
      <c r="P60" s="10"/>
      <c r="Q60" s="10"/>
    </row>
    <row r="61" spans="1:17" x14ac:dyDescent="0.3">
      <c r="A61" s="22">
        <v>4249</v>
      </c>
      <c r="B61" s="32" t="s">
        <v>162</v>
      </c>
      <c r="C61" s="34">
        <f t="shared" si="2"/>
        <v>36</v>
      </c>
      <c r="D61" s="29" t="s">
        <v>51</v>
      </c>
      <c r="E61" s="15" t="s">
        <v>99</v>
      </c>
      <c r="F61" s="18">
        <v>413333</v>
      </c>
      <c r="G61" s="7" t="s">
        <v>62</v>
      </c>
      <c r="H61" s="11" t="s">
        <v>129</v>
      </c>
      <c r="I61" s="11"/>
      <c r="J61" s="10" t="s">
        <v>20</v>
      </c>
      <c r="K61" s="10" t="s">
        <v>27</v>
      </c>
      <c r="L61" s="10"/>
      <c r="M61" s="10"/>
      <c r="N61" s="10"/>
      <c r="O61" s="10"/>
      <c r="P61" s="10"/>
      <c r="Q61" s="10"/>
    </row>
    <row r="62" spans="1:17" x14ac:dyDescent="0.3">
      <c r="A62" s="22">
        <v>4249</v>
      </c>
      <c r="B62" s="32" t="s">
        <v>162</v>
      </c>
      <c r="C62" s="34">
        <f t="shared" si="2"/>
        <v>37</v>
      </c>
      <c r="D62" s="29" t="s">
        <v>205</v>
      </c>
      <c r="E62" s="15" t="s">
        <v>99</v>
      </c>
      <c r="F62" s="18">
        <v>83333</v>
      </c>
      <c r="G62" s="7" t="s">
        <v>62</v>
      </c>
      <c r="H62" s="11" t="s">
        <v>129</v>
      </c>
      <c r="I62" s="11"/>
      <c r="J62" s="10" t="s">
        <v>20</v>
      </c>
      <c r="K62" s="10" t="s">
        <v>27</v>
      </c>
      <c r="L62" s="10" t="s">
        <v>21</v>
      </c>
      <c r="M62" s="10" t="s">
        <v>21</v>
      </c>
      <c r="N62" s="10" t="s">
        <v>21</v>
      </c>
      <c r="O62" s="10" t="s">
        <v>21</v>
      </c>
      <c r="P62" s="10"/>
      <c r="Q62" s="10"/>
    </row>
    <row r="63" spans="1:17" x14ac:dyDescent="0.3">
      <c r="A63" s="22">
        <v>4249</v>
      </c>
      <c r="B63" s="32" t="s">
        <v>162</v>
      </c>
      <c r="C63" s="34">
        <f t="shared" si="2"/>
        <v>38</v>
      </c>
      <c r="D63" s="29" t="s">
        <v>133</v>
      </c>
      <c r="E63" s="15" t="s">
        <v>99</v>
      </c>
      <c r="F63" s="18">
        <v>150000</v>
      </c>
      <c r="G63" s="7" t="s">
        <v>62</v>
      </c>
      <c r="H63" s="11" t="s">
        <v>130</v>
      </c>
      <c r="I63" s="11"/>
      <c r="J63" s="10" t="s">
        <v>20</v>
      </c>
      <c r="K63" s="10" t="s">
        <v>27</v>
      </c>
      <c r="L63" s="10" t="s">
        <v>21</v>
      </c>
      <c r="M63" s="10" t="s">
        <v>21</v>
      </c>
      <c r="N63" s="10" t="s">
        <v>21</v>
      </c>
      <c r="O63" s="10" t="s">
        <v>21</v>
      </c>
      <c r="P63" s="10"/>
      <c r="Q63" s="10"/>
    </row>
    <row r="64" spans="1:17" x14ac:dyDescent="0.3">
      <c r="A64" s="22">
        <v>4249</v>
      </c>
      <c r="B64" s="32" t="s">
        <v>162</v>
      </c>
      <c r="C64" s="34">
        <f t="shared" si="2"/>
        <v>39</v>
      </c>
      <c r="D64" s="29" t="s">
        <v>52</v>
      </c>
      <c r="E64" s="15" t="s">
        <v>99</v>
      </c>
      <c r="F64" s="18">
        <v>191667</v>
      </c>
      <c r="G64" s="7" t="s">
        <v>62</v>
      </c>
      <c r="H64" s="11" t="s">
        <v>130</v>
      </c>
      <c r="I64" s="11"/>
      <c r="J64" s="10" t="s">
        <v>20</v>
      </c>
      <c r="K64" s="10" t="s">
        <v>27</v>
      </c>
      <c r="L64" s="10" t="s">
        <v>21</v>
      </c>
      <c r="M64" s="10" t="s">
        <v>21</v>
      </c>
      <c r="N64" s="10" t="s">
        <v>21</v>
      </c>
      <c r="O64" s="10" t="s">
        <v>21</v>
      </c>
      <c r="P64" s="10"/>
      <c r="Q64" s="10"/>
    </row>
    <row r="65" spans="1:17" x14ac:dyDescent="0.3">
      <c r="A65" s="22">
        <v>4249</v>
      </c>
      <c r="B65" s="32" t="s">
        <v>162</v>
      </c>
      <c r="C65" s="34">
        <f t="shared" si="2"/>
        <v>40</v>
      </c>
      <c r="D65" s="29" t="s">
        <v>53</v>
      </c>
      <c r="E65" s="15" t="s">
        <v>99</v>
      </c>
      <c r="F65" s="18">
        <v>177778</v>
      </c>
      <c r="G65" s="7" t="s">
        <v>62</v>
      </c>
      <c r="H65" s="11" t="s">
        <v>130</v>
      </c>
      <c r="I65" s="11"/>
      <c r="J65" s="10" t="s">
        <v>20</v>
      </c>
      <c r="K65" s="10" t="s">
        <v>27</v>
      </c>
      <c r="L65" s="10" t="s">
        <v>21</v>
      </c>
      <c r="M65" s="10" t="s">
        <v>21</v>
      </c>
      <c r="N65" s="10" t="s">
        <v>21</v>
      </c>
      <c r="O65" s="10" t="s">
        <v>21</v>
      </c>
      <c r="P65" s="10"/>
      <c r="Q65" s="10"/>
    </row>
    <row r="66" spans="1:17" x14ac:dyDescent="0.3">
      <c r="A66" s="22">
        <v>4249</v>
      </c>
      <c r="B66" s="32" t="s">
        <v>162</v>
      </c>
      <c r="C66" s="34">
        <f t="shared" si="2"/>
        <v>41</v>
      </c>
      <c r="D66" s="29" t="s">
        <v>54</v>
      </c>
      <c r="E66" s="15" t="s">
        <v>99</v>
      </c>
      <c r="F66" s="18">
        <v>25000</v>
      </c>
      <c r="G66" s="7" t="s">
        <v>62</v>
      </c>
      <c r="H66" s="11" t="s">
        <v>130</v>
      </c>
      <c r="I66" s="11"/>
      <c r="J66" s="10" t="s">
        <v>20</v>
      </c>
      <c r="K66" s="10" t="s">
        <v>27</v>
      </c>
      <c r="L66" s="10" t="s">
        <v>21</v>
      </c>
      <c r="M66" s="10" t="s">
        <v>21</v>
      </c>
      <c r="N66" s="10" t="s">
        <v>21</v>
      </c>
      <c r="O66" s="10" t="s">
        <v>21</v>
      </c>
      <c r="P66" s="10"/>
      <c r="Q66" s="10"/>
    </row>
    <row r="67" spans="1:17" x14ac:dyDescent="0.3">
      <c r="A67" s="22">
        <v>4249</v>
      </c>
      <c r="B67" s="32" t="s">
        <v>162</v>
      </c>
      <c r="C67" s="34">
        <f t="shared" si="2"/>
        <v>42</v>
      </c>
      <c r="D67" s="29" t="s">
        <v>55</v>
      </c>
      <c r="E67" s="15" t="s">
        <v>99</v>
      </c>
      <c r="F67" s="18">
        <v>266667</v>
      </c>
      <c r="G67" s="7" t="s">
        <v>62</v>
      </c>
      <c r="H67" s="11" t="s">
        <v>130</v>
      </c>
      <c r="I67" s="11"/>
      <c r="J67" s="10" t="s">
        <v>20</v>
      </c>
      <c r="K67" s="10" t="s">
        <v>27</v>
      </c>
      <c r="L67" s="10" t="s">
        <v>21</v>
      </c>
      <c r="M67" s="10" t="s">
        <v>21</v>
      </c>
      <c r="N67" s="10" t="s">
        <v>21</v>
      </c>
      <c r="O67" s="10" t="s">
        <v>21</v>
      </c>
      <c r="P67" s="10"/>
      <c r="Q67" s="10"/>
    </row>
    <row r="68" spans="1:17" ht="21" customHeight="1" x14ac:dyDescent="0.3">
      <c r="A68" s="22">
        <v>4249</v>
      </c>
      <c r="B68" s="32" t="s">
        <v>162</v>
      </c>
      <c r="C68" s="34">
        <f t="shared" si="2"/>
        <v>43</v>
      </c>
      <c r="D68" s="29" t="s">
        <v>56</v>
      </c>
      <c r="E68" s="15" t="s">
        <v>99</v>
      </c>
      <c r="F68" s="18">
        <v>250000</v>
      </c>
      <c r="G68" s="7" t="s">
        <v>62</v>
      </c>
      <c r="H68" s="11" t="s">
        <v>130</v>
      </c>
      <c r="I68" s="11"/>
      <c r="J68" s="10" t="s">
        <v>20</v>
      </c>
      <c r="K68" s="10" t="s">
        <v>27</v>
      </c>
      <c r="L68" s="10" t="s">
        <v>21</v>
      </c>
      <c r="M68" s="10" t="s">
        <v>21</v>
      </c>
      <c r="N68" s="10" t="s">
        <v>21</v>
      </c>
      <c r="O68" s="10" t="s">
        <v>21</v>
      </c>
      <c r="P68" s="10"/>
      <c r="Q68" s="10"/>
    </row>
    <row r="69" spans="1:17" ht="18" customHeight="1" x14ac:dyDescent="0.3">
      <c r="A69" s="22">
        <v>4249</v>
      </c>
      <c r="B69" s="32" t="s">
        <v>162</v>
      </c>
      <c r="C69" s="34">
        <f t="shared" si="2"/>
        <v>44</v>
      </c>
      <c r="D69" s="29" t="s">
        <v>58</v>
      </c>
      <c r="E69" s="15" t="s">
        <v>99</v>
      </c>
      <c r="F69" s="18">
        <v>600000</v>
      </c>
      <c r="G69" s="7" t="s">
        <v>62</v>
      </c>
      <c r="H69" s="11" t="s">
        <v>30</v>
      </c>
      <c r="I69" s="11"/>
      <c r="J69" s="10" t="s">
        <v>20</v>
      </c>
      <c r="K69" s="10" t="s">
        <v>27</v>
      </c>
      <c r="L69" s="10" t="s">
        <v>21</v>
      </c>
      <c r="M69" s="10" t="s">
        <v>21</v>
      </c>
      <c r="N69" s="10" t="s">
        <v>21</v>
      </c>
      <c r="O69" s="10" t="s">
        <v>21</v>
      </c>
      <c r="P69" s="10"/>
      <c r="Q69" s="10"/>
    </row>
    <row r="70" spans="1:17" x14ac:dyDescent="0.3">
      <c r="A70" s="22">
        <v>4249</v>
      </c>
      <c r="B70" s="32" t="s">
        <v>162</v>
      </c>
      <c r="C70" s="34">
        <f t="shared" si="2"/>
        <v>45</v>
      </c>
      <c r="D70" s="30" t="s">
        <v>153</v>
      </c>
      <c r="E70" s="15" t="s">
        <v>99</v>
      </c>
      <c r="F70" s="18">
        <v>150000</v>
      </c>
      <c r="G70" s="7" t="s">
        <v>62</v>
      </c>
      <c r="H70" s="11" t="s">
        <v>30</v>
      </c>
      <c r="I70" s="11"/>
      <c r="J70" s="10" t="s">
        <v>20</v>
      </c>
      <c r="K70" s="10" t="s">
        <v>27</v>
      </c>
      <c r="L70" s="10" t="s">
        <v>21</v>
      </c>
      <c r="M70" s="10" t="s">
        <v>21</v>
      </c>
      <c r="N70" s="10" t="s">
        <v>21</v>
      </c>
      <c r="O70" s="10" t="s">
        <v>21</v>
      </c>
      <c r="P70" s="10"/>
      <c r="Q70" s="10"/>
    </row>
    <row r="71" spans="1:17" x14ac:dyDescent="0.3">
      <c r="A71" s="22">
        <v>4249</v>
      </c>
      <c r="B71" s="32" t="s">
        <v>162</v>
      </c>
      <c r="C71" s="34">
        <f t="shared" si="2"/>
        <v>46</v>
      </c>
      <c r="D71" s="29" t="s">
        <v>228</v>
      </c>
      <c r="E71" s="15" t="s">
        <v>99</v>
      </c>
      <c r="F71" s="18">
        <v>400000</v>
      </c>
      <c r="G71" s="7" t="s">
        <v>62</v>
      </c>
      <c r="H71" s="11" t="s">
        <v>30</v>
      </c>
      <c r="I71" s="11"/>
      <c r="J71" s="10"/>
      <c r="K71" s="10"/>
      <c r="L71" s="10" t="s">
        <v>21</v>
      </c>
      <c r="M71" s="10" t="s">
        <v>21</v>
      </c>
      <c r="N71" s="10" t="s">
        <v>21</v>
      </c>
      <c r="O71" s="10" t="s">
        <v>21</v>
      </c>
      <c r="P71" s="10"/>
      <c r="Q71" s="10"/>
    </row>
    <row r="72" spans="1:17" x14ac:dyDescent="0.3">
      <c r="A72" s="22">
        <v>4251</v>
      </c>
      <c r="B72" s="32" t="s">
        <v>162</v>
      </c>
      <c r="C72" s="34">
        <f t="shared" si="2"/>
        <v>47</v>
      </c>
      <c r="D72" s="29" t="s">
        <v>57</v>
      </c>
      <c r="E72" s="15" t="s">
        <v>99</v>
      </c>
      <c r="F72" s="18">
        <v>250000</v>
      </c>
      <c r="G72" s="7" t="s">
        <v>62</v>
      </c>
      <c r="H72" s="11" t="s">
        <v>136</v>
      </c>
      <c r="I72" s="11"/>
      <c r="J72" s="10" t="s">
        <v>20</v>
      </c>
      <c r="K72" s="10" t="s">
        <v>27</v>
      </c>
      <c r="L72" s="10" t="s">
        <v>21</v>
      </c>
      <c r="M72" s="10" t="s">
        <v>21</v>
      </c>
      <c r="N72" s="10" t="s">
        <v>21</v>
      </c>
      <c r="O72" s="10" t="s">
        <v>21</v>
      </c>
      <c r="P72" s="10"/>
      <c r="Q72" s="10"/>
    </row>
    <row r="73" spans="1:17" x14ac:dyDescent="0.3">
      <c r="A73" s="22">
        <v>4251</v>
      </c>
      <c r="B73" s="32" t="s">
        <v>162</v>
      </c>
      <c r="C73" s="34">
        <f t="shared" si="2"/>
        <v>48</v>
      </c>
      <c r="D73" s="29" t="s">
        <v>134</v>
      </c>
      <c r="E73" s="15" t="s">
        <v>99</v>
      </c>
      <c r="F73" s="18">
        <v>910000</v>
      </c>
      <c r="G73" s="7" t="s">
        <v>62</v>
      </c>
      <c r="H73" s="11" t="s">
        <v>136</v>
      </c>
      <c r="I73" s="11"/>
      <c r="J73" s="10" t="s">
        <v>20</v>
      </c>
      <c r="K73" s="10" t="s">
        <v>27</v>
      </c>
      <c r="L73" s="10" t="s">
        <v>21</v>
      </c>
      <c r="M73" s="10" t="s">
        <v>21</v>
      </c>
      <c r="N73" s="10" t="s">
        <v>21</v>
      </c>
      <c r="O73" s="10" t="s">
        <v>21</v>
      </c>
      <c r="P73" s="10"/>
      <c r="Q73" s="10"/>
    </row>
    <row r="74" spans="1:17" x14ac:dyDescent="0.3">
      <c r="A74" s="22">
        <v>4251</v>
      </c>
      <c r="B74" s="32" t="s">
        <v>162</v>
      </c>
      <c r="C74" s="34">
        <f t="shared" si="2"/>
        <v>49</v>
      </c>
      <c r="D74" s="29" t="s">
        <v>135</v>
      </c>
      <c r="E74" s="15" t="s">
        <v>99</v>
      </c>
      <c r="F74" s="18">
        <v>250000</v>
      </c>
      <c r="G74" s="7" t="s">
        <v>62</v>
      </c>
      <c r="H74" s="11" t="s">
        <v>136</v>
      </c>
      <c r="I74" s="11"/>
      <c r="J74" s="10" t="s">
        <v>20</v>
      </c>
      <c r="K74" s="10" t="s">
        <v>27</v>
      </c>
      <c r="L74" s="10" t="s">
        <v>21</v>
      </c>
      <c r="M74" s="10" t="s">
        <v>21</v>
      </c>
      <c r="N74" s="10" t="s">
        <v>21</v>
      </c>
      <c r="O74" s="10" t="s">
        <v>21</v>
      </c>
      <c r="P74" s="10"/>
      <c r="Q74" s="10"/>
    </row>
    <row r="75" spans="1:17" x14ac:dyDescent="0.3">
      <c r="A75" s="22">
        <v>4251</v>
      </c>
      <c r="B75" s="32" t="s">
        <v>162</v>
      </c>
      <c r="C75" s="34">
        <f t="shared" si="2"/>
        <v>50</v>
      </c>
      <c r="D75" s="29" t="s">
        <v>59</v>
      </c>
      <c r="E75" s="15" t="s">
        <v>99</v>
      </c>
      <c r="F75" s="18">
        <v>450000</v>
      </c>
      <c r="G75" s="7" t="s">
        <v>62</v>
      </c>
      <c r="H75" s="11" t="s">
        <v>136</v>
      </c>
      <c r="I75" s="11"/>
      <c r="J75" s="10" t="s">
        <v>20</v>
      </c>
      <c r="K75" s="10" t="s">
        <v>27</v>
      </c>
      <c r="L75" s="10" t="s">
        <v>21</v>
      </c>
      <c r="M75" s="10" t="s">
        <v>21</v>
      </c>
      <c r="N75" s="10" t="s">
        <v>21</v>
      </c>
      <c r="O75" s="10" t="s">
        <v>21</v>
      </c>
      <c r="P75" s="10"/>
      <c r="Q75" s="10"/>
    </row>
    <row r="76" spans="1:17" x14ac:dyDescent="0.3">
      <c r="A76" s="22">
        <v>4251</v>
      </c>
      <c r="B76" s="32" t="s">
        <v>162</v>
      </c>
      <c r="C76" s="34">
        <f t="shared" si="2"/>
        <v>51</v>
      </c>
      <c r="D76" s="29" t="s">
        <v>137</v>
      </c>
      <c r="E76" s="15" t="s">
        <v>99</v>
      </c>
      <c r="F76" s="18">
        <v>400000</v>
      </c>
      <c r="G76" s="7" t="s">
        <v>62</v>
      </c>
      <c r="H76" s="11" t="s">
        <v>136</v>
      </c>
      <c r="I76" s="11"/>
      <c r="J76" s="10" t="s">
        <v>20</v>
      </c>
      <c r="K76" s="10" t="s">
        <v>27</v>
      </c>
      <c r="L76" s="10" t="s">
        <v>21</v>
      </c>
      <c r="M76" s="10" t="s">
        <v>21</v>
      </c>
      <c r="N76" s="10" t="s">
        <v>21</v>
      </c>
      <c r="O76" s="10" t="s">
        <v>21</v>
      </c>
      <c r="P76" s="10"/>
      <c r="Q76" s="10"/>
    </row>
    <row r="77" spans="1:17" x14ac:dyDescent="0.3">
      <c r="A77" s="22">
        <v>4251</v>
      </c>
      <c r="B77" s="32" t="s">
        <v>162</v>
      </c>
      <c r="C77" s="34">
        <f t="shared" si="2"/>
        <v>52</v>
      </c>
      <c r="D77" s="30" t="s">
        <v>150</v>
      </c>
      <c r="E77" s="15" t="s">
        <v>99</v>
      </c>
      <c r="F77" s="18">
        <v>950000</v>
      </c>
      <c r="G77" s="7" t="s">
        <v>62</v>
      </c>
      <c r="H77" s="11" t="s">
        <v>136</v>
      </c>
      <c r="I77" s="11"/>
      <c r="J77" s="10" t="s">
        <v>20</v>
      </c>
      <c r="K77" s="10" t="s">
        <v>27</v>
      </c>
      <c r="L77" s="10" t="s">
        <v>21</v>
      </c>
      <c r="M77" s="10" t="s">
        <v>21</v>
      </c>
      <c r="N77" s="10" t="s">
        <v>21</v>
      </c>
      <c r="O77" s="10" t="s">
        <v>21</v>
      </c>
      <c r="P77" s="10"/>
      <c r="Q77" s="10"/>
    </row>
    <row r="78" spans="1:17" x14ac:dyDescent="0.3">
      <c r="A78" s="22">
        <v>4251</v>
      </c>
      <c r="B78" s="32" t="s">
        <v>162</v>
      </c>
      <c r="C78" s="34">
        <f t="shared" si="2"/>
        <v>53</v>
      </c>
      <c r="D78" s="48" t="s">
        <v>254</v>
      </c>
      <c r="E78" s="15" t="s">
        <v>99</v>
      </c>
      <c r="F78" s="18">
        <v>250000</v>
      </c>
      <c r="G78" s="7" t="s">
        <v>62</v>
      </c>
      <c r="H78" s="11" t="s">
        <v>229</v>
      </c>
      <c r="I78" s="11"/>
      <c r="J78" s="10"/>
      <c r="K78" s="10"/>
      <c r="L78" s="10" t="s">
        <v>21</v>
      </c>
      <c r="M78" s="10" t="s">
        <v>21</v>
      </c>
      <c r="N78" s="10" t="s">
        <v>21</v>
      </c>
      <c r="O78" s="10" t="s">
        <v>21</v>
      </c>
      <c r="P78" s="10"/>
      <c r="Q78" s="10"/>
    </row>
    <row r="79" spans="1:17" x14ac:dyDescent="0.3">
      <c r="A79" s="22">
        <v>4251</v>
      </c>
      <c r="B79" s="32" t="s">
        <v>162</v>
      </c>
      <c r="C79" s="34">
        <f t="shared" si="2"/>
        <v>54</v>
      </c>
      <c r="D79" s="29" t="s">
        <v>235</v>
      </c>
      <c r="E79" s="15" t="s">
        <v>99</v>
      </c>
      <c r="F79" s="18">
        <v>833333</v>
      </c>
      <c r="G79" s="7" t="s">
        <v>62</v>
      </c>
      <c r="H79" s="11" t="s">
        <v>236</v>
      </c>
      <c r="I79" s="11"/>
      <c r="J79" s="10"/>
      <c r="K79" s="10"/>
      <c r="L79" s="10" t="s">
        <v>21</v>
      </c>
      <c r="M79" s="10" t="s">
        <v>21</v>
      </c>
      <c r="N79" s="10" t="s">
        <v>21</v>
      </c>
      <c r="O79" s="10" t="s">
        <v>21</v>
      </c>
      <c r="P79" s="10"/>
      <c r="Q79" s="10"/>
    </row>
    <row r="80" spans="1:17" x14ac:dyDescent="0.3">
      <c r="A80" s="22">
        <v>4252</v>
      </c>
      <c r="B80" s="32" t="s">
        <v>162</v>
      </c>
      <c r="C80" s="34">
        <f t="shared" si="2"/>
        <v>55</v>
      </c>
      <c r="D80" s="29" t="s">
        <v>31</v>
      </c>
      <c r="E80" s="15" t="s">
        <v>99</v>
      </c>
      <c r="F80" s="18">
        <v>33333</v>
      </c>
      <c r="G80" s="7" t="s">
        <v>62</v>
      </c>
      <c r="H80" s="11" t="s">
        <v>30</v>
      </c>
      <c r="I80" s="11"/>
      <c r="J80" s="10" t="s">
        <v>20</v>
      </c>
      <c r="K80" s="10" t="s">
        <v>27</v>
      </c>
      <c r="L80" s="10" t="s">
        <v>21</v>
      </c>
      <c r="M80" s="10" t="s">
        <v>21</v>
      </c>
      <c r="N80" s="10" t="s">
        <v>21</v>
      </c>
      <c r="O80" s="10" t="s">
        <v>21</v>
      </c>
      <c r="P80" s="10"/>
      <c r="Q80" s="10"/>
    </row>
    <row r="81" spans="1:17" x14ac:dyDescent="0.3">
      <c r="A81" s="22">
        <v>4252</v>
      </c>
      <c r="B81" s="32" t="s">
        <v>162</v>
      </c>
      <c r="C81" s="34">
        <f t="shared" si="2"/>
        <v>56</v>
      </c>
      <c r="D81" s="29" t="s">
        <v>105</v>
      </c>
      <c r="E81" s="15" t="s">
        <v>99</v>
      </c>
      <c r="F81" s="18">
        <v>40000</v>
      </c>
      <c r="G81" s="7" t="s">
        <v>62</v>
      </c>
      <c r="H81" s="11" t="s">
        <v>106</v>
      </c>
      <c r="I81" s="11"/>
      <c r="J81" s="10" t="s">
        <v>20</v>
      </c>
      <c r="K81" s="10" t="s">
        <v>27</v>
      </c>
      <c r="L81" s="10" t="s">
        <v>21</v>
      </c>
      <c r="M81" s="10" t="s">
        <v>21</v>
      </c>
      <c r="N81" s="10" t="s">
        <v>21</v>
      </c>
      <c r="O81" s="10" t="s">
        <v>21</v>
      </c>
      <c r="P81" s="10"/>
      <c r="Q81" s="10"/>
    </row>
    <row r="82" spans="1:17" x14ac:dyDescent="0.3">
      <c r="A82" s="22">
        <v>4252</v>
      </c>
      <c r="B82" s="32" t="s">
        <v>162</v>
      </c>
      <c r="C82" s="34">
        <f t="shared" si="2"/>
        <v>57</v>
      </c>
      <c r="D82" s="29" t="s">
        <v>33</v>
      </c>
      <c r="E82" s="15" t="s">
        <v>99</v>
      </c>
      <c r="F82" s="18">
        <v>100000</v>
      </c>
      <c r="G82" s="7" t="s">
        <v>62</v>
      </c>
      <c r="H82" s="11" t="s">
        <v>32</v>
      </c>
      <c r="I82" s="11"/>
      <c r="J82" s="10" t="s">
        <v>20</v>
      </c>
      <c r="K82" s="10" t="s">
        <v>27</v>
      </c>
      <c r="L82" s="10"/>
      <c r="M82" s="10"/>
      <c r="N82" s="10"/>
      <c r="O82" s="10"/>
      <c r="P82" s="10"/>
      <c r="Q82" s="10"/>
    </row>
    <row r="83" spans="1:17" x14ac:dyDescent="0.3">
      <c r="A83" s="22">
        <v>4252</v>
      </c>
      <c r="B83" s="32" t="s">
        <v>162</v>
      </c>
      <c r="C83" s="34">
        <f t="shared" si="2"/>
        <v>58</v>
      </c>
      <c r="D83" s="29" t="s">
        <v>138</v>
      </c>
      <c r="E83" s="15" t="s">
        <v>99</v>
      </c>
      <c r="F83" s="18">
        <v>83333</v>
      </c>
      <c r="G83" s="7" t="s">
        <v>62</v>
      </c>
      <c r="H83" s="11" t="s">
        <v>32</v>
      </c>
      <c r="I83" s="11"/>
      <c r="J83" s="10" t="s">
        <v>20</v>
      </c>
      <c r="K83" s="10" t="s">
        <v>27</v>
      </c>
      <c r="L83" s="10"/>
      <c r="M83" s="10"/>
      <c r="N83" s="10"/>
      <c r="O83" s="10"/>
      <c r="P83" s="10"/>
      <c r="Q83" s="10"/>
    </row>
    <row r="84" spans="1:17" x14ac:dyDescent="0.3">
      <c r="A84" s="22">
        <v>4252</v>
      </c>
      <c r="B84" s="32" t="s">
        <v>162</v>
      </c>
      <c r="C84" s="34">
        <f t="shared" si="2"/>
        <v>59</v>
      </c>
      <c r="D84" s="29" t="s">
        <v>139</v>
      </c>
      <c r="E84" s="15" t="s">
        <v>99</v>
      </c>
      <c r="F84" s="18">
        <v>60000</v>
      </c>
      <c r="G84" s="7" t="s">
        <v>62</v>
      </c>
      <c r="H84" s="11" t="s">
        <v>32</v>
      </c>
      <c r="I84" s="11"/>
      <c r="J84" s="10" t="s">
        <v>20</v>
      </c>
      <c r="K84" s="10" t="s">
        <v>27</v>
      </c>
      <c r="L84" s="10"/>
      <c r="M84" s="10"/>
      <c r="N84" s="10"/>
      <c r="O84" s="10"/>
      <c r="P84" s="10"/>
      <c r="Q84" s="10"/>
    </row>
    <row r="85" spans="1:17" x14ac:dyDescent="0.3">
      <c r="A85" s="22">
        <v>4252</v>
      </c>
      <c r="B85" s="32" t="s">
        <v>162</v>
      </c>
      <c r="C85" s="34">
        <f t="shared" si="2"/>
        <v>60</v>
      </c>
      <c r="D85" s="29" t="s">
        <v>140</v>
      </c>
      <c r="E85" s="15" t="s">
        <v>99</v>
      </c>
      <c r="F85" s="18">
        <v>600000</v>
      </c>
      <c r="G85" s="7" t="s">
        <v>62</v>
      </c>
      <c r="H85" s="11" t="s">
        <v>32</v>
      </c>
      <c r="I85" s="11"/>
      <c r="J85" s="10" t="s">
        <v>20</v>
      </c>
      <c r="K85" s="10" t="s">
        <v>27</v>
      </c>
      <c r="L85" s="10" t="s">
        <v>21</v>
      </c>
      <c r="M85" s="10" t="s">
        <v>21</v>
      </c>
      <c r="N85" s="10" t="s">
        <v>21</v>
      </c>
      <c r="O85" s="10" t="s">
        <v>21</v>
      </c>
      <c r="P85" s="10"/>
      <c r="Q85" s="10"/>
    </row>
    <row r="86" spans="1:17" x14ac:dyDescent="0.3">
      <c r="A86" s="22">
        <v>4252</v>
      </c>
      <c r="B86" s="32" t="s">
        <v>162</v>
      </c>
      <c r="C86" s="34">
        <f t="shared" si="2"/>
        <v>61</v>
      </c>
      <c r="D86" s="29" t="s">
        <v>141</v>
      </c>
      <c r="E86" s="15" t="s">
        <v>99</v>
      </c>
      <c r="F86" s="18">
        <v>150000</v>
      </c>
      <c r="G86" s="7" t="s">
        <v>62</v>
      </c>
      <c r="H86" s="11" t="s">
        <v>32</v>
      </c>
      <c r="I86" s="11"/>
      <c r="J86" s="10" t="s">
        <v>20</v>
      </c>
      <c r="K86" s="10" t="s">
        <v>27</v>
      </c>
      <c r="L86" s="10" t="s">
        <v>21</v>
      </c>
      <c r="M86" s="10" t="s">
        <v>21</v>
      </c>
      <c r="N86" s="10" t="s">
        <v>21</v>
      </c>
      <c r="O86" s="10" t="s">
        <v>21</v>
      </c>
      <c r="P86" s="10"/>
      <c r="Q86" s="10"/>
    </row>
    <row r="87" spans="1:17" x14ac:dyDescent="0.3">
      <c r="A87" s="22">
        <v>4252</v>
      </c>
      <c r="B87" s="32" t="s">
        <v>162</v>
      </c>
      <c r="C87" s="34">
        <f t="shared" si="2"/>
        <v>62</v>
      </c>
      <c r="D87" s="29" t="s">
        <v>209</v>
      </c>
      <c r="E87" s="15" t="s">
        <v>99</v>
      </c>
      <c r="F87" s="18">
        <v>300000</v>
      </c>
      <c r="G87" s="7" t="s">
        <v>62</v>
      </c>
      <c r="H87" s="11" t="s">
        <v>32</v>
      </c>
      <c r="I87" s="11"/>
      <c r="J87" s="10"/>
      <c r="K87" s="10"/>
      <c r="L87" s="10" t="s">
        <v>21</v>
      </c>
      <c r="M87" s="10" t="s">
        <v>21</v>
      </c>
      <c r="N87" s="10" t="s">
        <v>21</v>
      </c>
      <c r="O87" s="10" t="s">
        <v>21</v>
      </c>
      <c r="P87" s="10"/>
      <c r="Q87" s="10"/>
    </row>
    <row r="88" spans="1:17" x14ac:dyDescent="0.3">
      <c r="A88" s="22">
        <v>4252</v>
      </c>
      <c r="B88" s="32" t="s">
        <v>162</v>
      </c>
      <c r="C88" s="34">
        <f t="shared" si="2"/>
        <v>63</v>
      </c>
      <c r="D88" s="29" t="s">
        <v>142</v>
      </c>
      <c r="E88" s="15" t="s">
        <v>99</v>
      </c>
      <c r="F88" s="18">
        <v>500000</v>
      </c>
      <c r="G88" s="7" t="s">
        <v>62</v>
      </c>
      <c r="H88" s="11" t="s">
        <v>32</v>
      </c>
      <c r="I88" s="11"/>
      <c r="J88" s="10" t="s">
        <v>20</v>
      </c>
      <c r="K88" s="10" t="s">
        <v>27</v>
      </c>
      <c r="L88" s="10" t="s">
        <v>21</v>
      </c>
      <c r="M88" s="10" t="s">
        <v>21</v>
      </c>
      <c r="N88" s="10" t="s">
        <v>21</v>
      </c>
      <c r="O88" s="10" t="s">
        <v>21</v>
      </c>
      <c r="P88" s="10"/>
      <c r="Q88" s="10"/>
    </row>
    <row r="89" spans="1:17" x14ac:dyDescent="0.3">
      <c r="A89" s="22">
        <v>4252</v>
      </c>
      <c r="B89" s="32" t="s">
        <v>162</v>
      </c>
      <c r="C89" s="34">
        <f t="shared" si="2"/>
        <v>64</v>
      </c>
      <c r="D89" s="29" t="s">
        <v>143</v>
      </c>
      <c r="E89" s="15" t="s">
        <v>99</v>
      </c>
      <c r="F89" s="18">
        <v>150000</v>
      </c>
      <c r="G89" s="7" t="s">
        <v>62</v>
      </c>
      <c r="H89" s="11" t="s">
        <v>32</v>
      </c>
      <c r="I89" s="11"/>
      <c r="J89" s="10" t="s">
        <v>20</v>
      </c>
      <c r="K89" s="10" t="s">
        <v>27</v>
      </c>
      <c r="L89" s="10" t="s">
        <v>21</v>
      </c>
      <c r="M89" s="10" t="s">
        <v>21</v>
      </c>
      <c r="N89" s="10" t="s">
        <v>21</v>
      </c>
      <c r="O89" s="10" t="s">
        <v>21</v>
      </c>
      <c r="P89" s="10"/>
      <c r="Q89" s="10"/>
    </row>
    <row r="90" spans="1:17" x14ac:dyDescent="0.3">
      <c r="A90" s="22">
        <v>4252</v>
      </c>
      <c r="B90" s="32" t="s">
        <v>162</v>
      </c>
      <c r="C90" s="34">
        <f t="shared" si="2"/>
        <v>65</v>
      </c>
      <c r="D90" s="29" t="s">
        <v>144</v>
      </c>
      <c r="E90" s="15" t="s">
        <v>99</v>
      </c>
      <c r="F90" s="18">
        <v>100000</v>
      </c>
      <c r="G90" s="7" t="s">
        <v>62</v>
      </c>
      <c r="H90" s="11" t="s">
        <v>32</v>
      </c>
      <c r="I90" s="11"/>
      <c r="J90" s="10" t="s">
        <v>20</v>
      </c>
      <c r="K90" s="10" t="s">
        <v>27</v>
      </c>
      <c r="L90" s="10" t="s">
        <v>21</v>
      </c>
      <c r="M90" s="10" t="s">
        <v>21</v>
      </c>
      <c r="N90" s="10" t="s">
        <v>21</v>
      </c>
      <c r="O90" s="10" t="s">
        <v>21</v>
      </c>
      <c r="P90" s="10"/>
      <c r="Q90" s="10"/>
    </row>
    <row r="91" spans="1:17" ht="20.399999999999999" customHeight="1" x14ac:dyDescent="0.3">
      <c r="A91" s="22">
        <v>4252</v>
      </c>
      <c r="B91" s="32" t="s">
        <v>162</v>
      </c>
      <c r="C91" s="34">
        <f t="shared" ref="C91:C101" si="3">+C90+1</f>
        <v>66</v>
      </c>
      <c r="D91" s="29" t="s">
        <v>145</v>
      </c>
      <c r="E91" s="15" t="s">
        <v>99</v>
      </c>
      <c r="F91" s="18">
        <v>220000</v>
      </c>
      <c r="G91" s="7" t="s">
        <v>62</v>
      </c>
      <c r="H91" s="11" t="s">
        <v>32</v>
      </c>
      <c r="I91" s="11"/>
      <c r="J91" s="10" t="s">
        <v>20</v>
      </c>
      <c r="K91" s="10" t="s">
        <v>27</v>
      </c>
      <c r="L91" s="10" t="s">
        <v>21</v>
      </c>
      <c r="M91" s="10" t="s">
        <v>21</v>
      </c>
      <c r="N91" s="10" t="s">
        <v>21</v>
      </c>
      <c r="O91" s="10" t="s">
        <v>21</v>
      </c>
      <c r="P91" s="10"/>
      <c r="Q91" s="10"/>
    </row>
    <row r="92" spans="1:17" ht="10.95" customHeight="1" x14ac:dyDescent="0.3">
      <c r="A92" s="22">
        <v>4252</v>
      </c>
      <c r="B92" s="32" t="s">
        <v>162</v>
      </c>
      <c r="C92" s="34">
        <f t="shared" si="3"/>
        <v>67</v>
      </c>
      <c r="D92" s="29" t="s">
        <v>146</v>
      </c>
      <c r="E92" s="15" t="s">
        <v>99</v>
      </c>
      <c r="F92" s="18">
        <v>30000</v>
      </c>
      <c r="G92" s="7" t="s">
        <v>62</v>
      </c>
      <c r="H92" s="11" t="s">
        <v>32</v>
      </c>
      <c r="I92" s="11"/>
      <c r="J92" s="10" t="s">
        <v>20</v>
      </c>
      <c r="K92" s="10" t="s">
        <v>27</v>
      </c>
      <c r="L92" s="10"/>
      <c r="M92" s="10"/>
      <c r="N92" s="10"/>
      <c r="O92" s="10"/>
      <c r="P92" s="10"/>
      <c r="Q92" s="10"/>
    </row>
    <row r="93" spans="1:17" ht="15" customHeight="1" x14ac:dyDescent="0.3">
      <c r="A93" s="22">
        <v>4252</v>
      </c>
      <c r="B93" s="32" t="s">
        <v>162</v>
      </c>
      <c r="C93" s="34">
        <f t="shared" si="3"/>
        <v>68</v>
      </c>
      <c r="D93" s="29" t="s">
        <v>194</v>
      </c>
      <c r="E93" s="15" t="s">
        <v>99</v>
      </c>
      <c r="F93" s="18">
        <v>350000</v>
      </c>
      <c r="G93" s="7" t="s">
        <v>62</v>
      </c>
      <c r="H93" s="11" t="s">
        <v>147</v>
      </c>
      <c r="I93" s="11"/>
      <c r="J93" s="10" t="s">
        <v>20</v>
      </c>
      <c r="K93" s="10" t="s">
        <v>27</v>
      </c>
      <c r="L93" s="10"/>
      <c r="M93" s="10"/>
      <c r="N93" s="10"/>
      <c r="O93" s="10"/>
      <c r="P93" s="10"/>
      <c r="Q93" s="10"/>
    </row>
    <row r="94" spans="1:17" ht="22.95" customHeight="1" x14ac:dyDescent="0.3">
      <c r="A94" s="22">
        <v>4252</v>
      </c>
      <c r="B94" s="32" t="s">
        <v>162</v>
      </c>
      <c r="C94" s="34">
        <f t="shared" si="3"/>
        <v>69</v>
      </c>
      <c r="D94" s="29" t="s">
        <v>182</v>
      </c>
      <c r="E94" s="16" t="s">
        <v>99</v>
      </c>
      <c r="F94" s="18">
        <v>950000</v>
      </c>
      <c r="G94" s="7" t="s">
        <v>62</v>
      </c>
      <c r="H94" s="12" t="s">
        <v>32</v>
      </c>
      <c r="I94" s="11"/>
      <c r="J94" s="10" t="s">
        <v>20</v>
      </c>
      <c r="K94" s="10" t="s">
        <v>27</v>
      </c>
      <c r="L94" s="10"/>
      <c r="M94" s="10"/>
      <c r="N94" s="10"/>
      <c r="O94" s="10"/>
      <c r="P94" s="10"/>
      <c r="Q94" s="10"/>
    </row>
    <row r="95" spans="1:17" ht="20.399999999999999" x14ac:dyDescent="0.3">
      <c r="A95" s="22">
        <v>4252</v>
      </c>
      <c r="B95" s="32" t="s">
        <v>162</v>
      </c>
      <c r="C95" s="34">
        <f t="shared" si="3"/>
        <v>70</v>
      </c>
      <c r="D95" s="29" t="s">
        <v>34</v>
      </c>
      <c r="E95" s="15" t="s">
        <v>99</v>
      </c>
      <c r="F95" s="18">
        <v>166667</v>
      </c>
      <c r="G95" s="7" t="s">
        <v>62</v>
      </c>
      <c r="H95" s="11" t="s">
        <v>148</v>
      </c>
      <c r="I95" s="11"/>
      <c r="J95" s="10" t="s">
        <v>20</v>
      </c>
      <c r="K95" s="10" t="s">
        <v>27</v>
      </c>
      <c r="L95" s="10" t="s">
        <v>21</v>
      </c>
      <c r="M95" s="10" t="s">
        <v>21</v>
      </c>
      <c r="N95" s="10" t="s">
        <v>21</v>
      </c>
      <c r="O95" s="10" t="s">
        <v>21</v>
      </c>
      <c r="P95" s="10"/>
      <c r="Q95" s="10"/>
    </row>
    <row r="96" spans="1:17" x14ac:dyDescent="0.3">
      <c r="A96" s="22">
        <v>4252</v>
      </c>
      <c r="B96" s="32" t="s">
        <v>162</v>
      </c>
      <c r="C96" s="34">
        <f t="shared" si="3"/>
        <v>71</v>
      </c>
      <c r="D96" s="29" t="s">
        <v>35</v>
      </c>
      <c r="E96" s="15" t="s">
        <v>99</v>
      </c>
      <c r="F96" s="18">
        <v>83333</v>
      </c>
      <c r="G96" s="7" t="s">
        <v>62</v>
      </c>
      <c r="H96" s="11" t="s">
        <v>30</v>
      </c>
      <c r="I96" s="11"/>
      <c r="J96" s="10" t="s">
        <v>20</v>
      </c>
      <c r="K96" s="10" t="s">
        <v>27</v>
      </c>
      <c r="L96" s="10" t="s">
        <v>21</v>
      </c>
      <c r="M96" s="10" t="s">
        <v>21</v>
      </c>
      <c r="N96" s="10" t="s">
        <v>21</v>
      </c>
      <c r="O96" s="10" t="s">
        <v>21</v>
      </c>
      <c r="P96" s="10"/>
      <c r="Q96" s="10"/>
    </row>
    <row r="97" spans="1:17" x14ac:dyDescent="0.3">
      <c r="A97" s="22">
        <v>4252</v>
      </c>
      <c r="B97" s="32" t="s">
        <v>162</v>
      </c>
      <c r="C97" s="34">
        <f t="shared" si="3"/>
        <v>72</v>
      </c>
      <c r="D97" s="29" t="s">
        <v>185</v>
      </c>
      <c r="E97" s="15" t="s">
        <v>99</v>
      </c>
      <c r="F97" s="18">
        <v>410000</v>
      </c>
      <c r="G97" s="7" t="s">
        <v>62</v>
      </c>
      <c r="H97" s="11" t="s">
        <v>195</v>
      </c>
      <c r="I97" s="41"/>
      <c r="J97" s="41"/>
      <c r="K97" s="41"/>
      <c r="L97" s="41"/>
      <c r="M97" s="41"/>
      <c r="N97" s="41"/>
      <c r="O97" s="41"/>
      <c r="P97" s="41"/>
      <c r="Q97" s="41"/>
    </row>
    <row r="98" spans="1:17" ht="20.399999999999999" x14ac:dyDescent="0.3">
      <c r="A98" s="22">
        <v>4252</v>
      </c>
      <c r="B98" s="32" t="s">
        <v>162</v>
      </c>
      <c r="C98" s="34">
        <f t="shared" si="3"/>
        <v>73</v>
      </c>
      <c r="D98" s="29" t="s">
        <v>186</v>
      </c>
      <c r="E98" s="15" t="s">
        <v>99</v>
      </c>
      <c r="F98" s="18">
        <v>420000</v>
      </c>
      <c r="G98" s="7" t="s">
        <v>62</v>
      </c>
      <c r="H98" s="11" t="s">
        <v>187</v>
      </c>
      <c r="I98" s="41"/>
      <c r="J98" s="41"/>
      <c r="K98" s="41"/>
      <c r="L98" s="41"/>
      <c r="M98" s="41"/>
      <c r="N98" s="41"/>
      <c r="O98" s="41"/>
      <c r="P98" s="41"/>
      <c r="Q98" s="41"/>
    </row>
    <row r="99" spans="1:17" x14ac:dyDescent="0.3">
      <c r="A99" s="22">
        <v>4252</v>
      </c>
      <c r="B99" s="32" t="s">
        <v>162</v>
      </c>
      <c r="C99" s="34">
        <f t="shared" si="3"/>
        <v>74</v>
      </c>
      <c r="D99" s="29" t="s">
        <v>155</v>
      </c>
      <c r="E99" s="15" t="s">
        <v>99</v>
      </c>
      <c r="F99" s="18">
        <v>8333</v>
      </c>
      <c r="G99" s="7" t="s">
        <v>62</v>
      </c>
      <c r="H99" s="11" t="s">
        <v>156</v>
      </c>
      <c r="I99" s="41"/>
      <c r="J99" s="41" t="s">
        <v>20</v>
      </c>
      <c r="K99" s="41" t="s">
        <v>27</v>
      </c>
      <c r="L99" s="41"/>
      <c r="M99" s="41"/>
      <c r="N99" s="41"/>
      <c r="O99" s="41"/>
      <c r="P99" s="41"/>
      <c r="Q99" s="41"/>
    </row>
    <row r="100" spans="1:17" x14ac:dyDescent="0.3">
      <c r="A100" s="22">
        <v>4263</v>
      </c>
      <c r="B100" s="32" t="s">
        <v>162</v>
      </c>
      <c r="C100" s="34">
        <f t="shared" si="3"/>
        <v>75</v>
      </c>
      <c r="D100" s="29" t="s">
        <v>237</v>
      </c>
      <c r="E100" s="15" t="s">
        <v>99</v>
      </c>
      <c r="F100" s="18">
        <v>120000</v>
      </c>
      <c r="G100" s="7" t="s">
        <v>62</v>
      </c>
      <c r="H100" s="11" t="s">
        <v>238</v>
      </c>
      <c r="I100" s="41"/>
      <c r="J100" s="41"/>
      <c r="K100" s="41"/>
      <c r="L100" s="41"/>
      <c r="M100" s="41"/>
      <c r="N100" s="41"/>
      <c r="O100" s="41"/>
      <c r="P100" s="41"/>
      <c r="Q100" s="41"/>
    </row>
    <row r="101" spans="1:17" x14ac:dyDescent="0.3">
      <c r="A101" s="22">
        <v>4235</v>
      </c>
      <c r="B101" s="32" t="s">
        <v>162</v>
      </c>
      <c r="C101" s="34">
        <f t="shared" si="3"/>
        <v>76</v>
      </c>
      <c r="D101" s="29" t="s">
        <v>223</v>
      </c>
      <c r="E101" s="15" t="s">
        <v>99</v>
      </c>
      <c r="F101" s="18">
        <v>175000</v>
      </c>
      <c r="G101" s="7" t="s">
        <v>62</v>
      </c>
      <c r="H101" s="11" t="s">
        <v>30</v>
      </c>
      <c r="I101" s="41"/>
      <c r="J101" s="41" t="s">
        <v>163</v>
      </c>
      <c r="K101" s="41" t="s">
        <v>27</v>
      </c>
      <c r="L101" s="41"/>
      <c r="M101" s="41"/>
      <c r="N101" s="41"/>
      <c r="O101" s="41"/>
      <c r="P101" s="41"/>
      <c r="Q101" s="41"/>
    </row>
    <row r="102" spans="1:17" x14ac:dyDescent="0.3">
      <c r="B102" s="49" t="s">
        <v>162</v>
      </c>
      <c r="C102" s="50" t="s">
        <v>255</v>
      </c>
      <c r="D102" s="51" t="s">
        <v>256</v>
      </c>
      <c r="E102" s="15" t="s">
        <v>99</v>
      </c>
      <c r="F102" s="18">
        <v>80000</v>
      </c>
      <c r="G102" s="7"/>
      <c r="H102" s="11" t="s">
        <v>257</v>
      </c>
      <c r="I102" s="41"/>
      <c r="J102" s="41"/>
      <c r="K102" s="41"/>
      <c r="L102" s="41"/>
      <c r="M102" s="41"/>
      <c r="N102" s="41"/>
      <c r="O102" s="41"/>
      <c r="P102" s="41"/>
      <c r="Q102" s="41"/>
    </row>
    <row r="103" spans="1:17" x14ac:dyDescent="0.3">
      <c r="B103" s="49" t="s">
        <v>258</v>
      </c>
      <c r="C103" s="50" t="s">
        <v>259</v>
      </c>
      <c r="D103" s="51" t="s">
        <v>260</v>
      </c>
      <c r="E103" s="15" t="s">
        <v>99</v>
      </c>
      <c r="F103" s="18">
        <v>1000000</v>
      </c>
      <c r="G103" s="7"/>
      <c r="H103" s="11" t="s">
        <v>120</v>
      </c>
      <c r="I103" s="41"/>
      <c r="J103" s="41"/>
      <c r="K103" s="41"/>
      <c r="L103" s="41"/>
      <c r="M103" s="41"/>
      <c r="N103" s="41"/>
      <c r="O103" s="41"/>
      <c r="P103" s="41"/>
      <c r="Q103" s="41"/>
    </row>
    <row r="104" spans="1:17" x14ac:dyDescent="0.3">
      <c r="B104" s="36"/>
      <c r="C104" s="37"/>
      <c r="D104" s="38"/>
      <c r="E104" s="39"/>
      <c r="F104" s="40"/>
      <c r="G104" s="42"/>
      <c r="H104" s="41" t="s">
        <v>178</v>
      </c>
      <c r="I104" s="41"/>
      <c r="J104" s="41"/>
      <c r="K104" s="41"/>
      <c r="L104" s="41"/>
      <c r="M104" s="41"/>
      <c r="N104" s="41"/>
      <c r="O104" s="41"/>
      <c r="P104" s="41"/>
      <c r="Q104" s="41"/>
    </row>
    <row r="105" spans="1:17" x14ac:dyDescent="0.3">
      <c r="B105" s="36"/>
      <c r="C105" s="37"/>
      <c r="D105" s="38"/>
      <c r="E105" s="39"/>
      <c r="F105" s="40"/>
      <c r="G105" s="42"/>
      <c r="H105" s="41" t="s">
        <v>25</v>
      </c>
      <c r="I105" s="41"/>
      <c r="J105" s="41"/>
      <c r="K105" s="41"/>
      <c r="L105" s="41"/>
      <c r="M105" s="41"/>
      <c r="N105" s="41"/>
      <c r="O105" s="41"/>
      <c r="P105" s="41"/>
      <c r="Q105" s="41"/>
    </row>
    <row r="106" spans="1:17" x14ac:dyDescent="0.3">
      <c r="H106" s="13" t="s">
        <v>60</v>
      </c>
    </row>
    <row r="107" spans="1:17" x14ac:dyDescent="0.3">
      <c r="H107" s="39" t="s">
        <v>26</v>
      </c>
    </row>
  </sheetData>
  <autoFilter ref="A2:K106" xr:uid="{00000000-0009-0000-0000-000001000000}">
    <filterColumn colId="1" showButton="0"/>
    <sortState ref="A3:K106">
      <sortCondition ref="B2:B106"/>
    </sortState>
  </autoFilter>
  <mergeCells count="2">
    <mergeCell ref="B2:C2"/>
    <mergeCell ref="D1:K1"/>
  </mergeCells>
  <phoneticPr fontId="11" type="noConversion"/>
  <dataValidations count="1">
    <dataValidation type="decimal" allowBlank="1" showInputMessage="1" showErrorMessage="1" sqref="F3:F105" xr:uid="{00000000-0002-0000-0100-000000000000}">
      <formula1>1</formula1>
      <formula2>999999999999999000000</formula2>
    </dataValidation>
  </dataValidations>
  <pageMargins left="0.70866141732283505" right="0.70866141732283505" top="0.55118110236220497" bottom="0.30118110199999998" header="0.31496062992126" footer="0.31496062992126"/>
  <pageSetup paperSize="9" scale="90" orientation="landscape" r:id="rId1"/>
  <headerFooter>
    <oddFooter>&amp;RStrana:&amp;P/&amp;N</oddFooter>
  </headerFooter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 xr:uid="{00000000-0002-0000-0100-000001000000}">
          <x14:formula1>
            <xm:f>'C:\Users\JelenaS\Downloads\[Plan nabavki na koje se zakon ne primenjuje (1).xlsx]ContractType'!#REF!</xm:f>
          </x14:formula1>
          <xm:sqref>E3:E7 E9:E18</xm:sqref>
        </x14:dataValidation>
        <x14:dataValidation type="list" allowBlank="1" showInputMessage="1" showErrorMessage="1" xr:uid="{00000000-0002-0000-0100-000002000000}">
          <x14:formula1>
            <xm:f>'C:\Users\JelenaS\Downloads\[Plan nabavki na koje se zakon ne primenjuje (1).xlsx]YesNo'!#REF!</xm:f>
          </x14:formula1>
          <xm:sqref>O3:O105 L3:M105</xm:sqref>
        </x14:dataValidation>
        <x14:dataValidation type="list" allowBlank="1" showInputMessage="1" showErrorMessage="1" xr:uid="{00000000-0002-0000-0100-000003000000}">
          <x14:formula1>
            <xm:f>'C:\Users\JelenaS\Downloads\[Plan nabavki na koje se zakon ne primenjuje (1).xlsx]CPCategories'!#REF!</xm:f>
          </x14:formula1>
          <xm:sqref>Q3:Q105</xm:sqref>
        </x14:dataValidation>
        <x14:dataValidation type="list" allowBlank="1" showInputMessage="1" showErrorMessage="1" xr:uid="{00000000-0002-0000-0100-000004000000}">
          <x14:formula1>
            <xm:f>'C:\Users\JelenaS\Downloads\[Plan nabavki na koje se zakon ne primenjuje (1).xlsx]CentralPurchasingBodies'!#REF!</xm:f>
          </x14:formula1>
          <xm:sqref>P3:P105</xm:sqref>
        </x14:dataValidation>
        <x14:dataValidation type="list" allowBlank="1" showInputMessage="1" showErrorMessage="1" xr:uid="{00000000-0002-0000-0100-000005000000}">
          <x14:formula1>
            <xm:f>'C:\Users\JelenaS\Downloads\[Plan nabavki na koje se zakon ne primenjuje (1).xlsx]Technique'!#REF!</xm:f>
          </x14:formula1>
          <xm:sqref>N3:N105</xm:sqref>
        </x14:dataValidation>
        <x14:dataValidation type="list" allowBlank="1" showInputMessage="1" showErrorMessage="1" xr:uid="{00000000-0002-0000-0100-000006000000}">
          <x14:formula1>
            <xm:f>'C:\Users\JelenaS\Downloads\[Plan nabavki na koje se zakon ne primenjuje (1).xlsx]NUTS'!#REF!</xm:f>
          </x14:formula1>
          <xm:sqref>J3:J105</xm:sqref>
        </x14:dataValidation>
        <x14:dataValidation type="list" allowBlank="1" showInputMessage="1" showErrorMessage="1" xr:uid="{00000000-0002-0000-0100-000007000000}">
          <x14:formula1>
            <xm:f>'C:\Users\JelenaS\Downloads\[Plan nabavki na koje se zakon ne primenjuje (1).xlsx]CPV'!#REF!</xm:f>
          </x14:formula1>
          <xm:sqref>I3:I105</xm:sqref>
        </x14:dataValidation>
        <x14:dataValidation type="list" allowBlank="1" showInputMessage="1" showErrorMessage="1" xr:uid="{00000000-0002-0000-0100-000008000000}">
          <x14:formula1>
            <xm:f>'C:\Users\JelenaS\Downloads\[Plan nabavki na koje se zakon ne primenjuje (1).xlsx]Quarter'!#REF!</xm:f>
          </x14:formula1>
          <xm:sqref>G3:G105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PLAN NABAVKE</vt:lpstr>
      <vt:lpstr>PLAN NABAVKE ISPOD ZAKONA</vt:lpstr>
      <vt:lpstr>Sheet3</vt:lpstr>
      <vt:lpstr>'PLAN NABAVKE'!Print_Area</vt:lpstr>
      <vt:lpstr>'PLAN NABAVKE ISPOD ZAKONA'!Print_Titles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JelenaS</dc:creator>
  <cp:lastModifiedBy>user</cp:lastModifiedBy>
  <cp:lastPrinted>2024-04-01T11:31:43Z</cp:lastPrinted>
  <dcterms:created xsi:type="dcterms:W3CDTF">2020-10-21T11:57:58Z</dcterms:created>
  <dcterms:modified xsi:type="dcterms:W3CDTF">2024-04-01T11:36:31Z</dcterms:modified>
</cp:coreProperties>
</file>